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Hoja1" sheetId="1" r:id="rId1"/>
    <sheet name="MAYO 201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pgomez</author>
  </authors>
  <commentList>
    <comment ref="D6" authorId="0">
      <text>
        <r>
          <rPr>
            <b/>
            <sz val="8"/>
            <rFont val="Tahoma"/>
            <family val="2"/>
          </rPr>
          <t>pgomez:</t>
        </r>
        <r>
          <rPr>
            <sz val="8"/>
            <rFont val="Tahoma"/>
            <family val="2"/>
          </rPr>
          <t xml:space="preserve">
Gastos hotel, equipos y viáticos Maracaibo.</t>
        </r>
      </text>
    </comment>
  </commentList>
</comments>
</file>

<file path=xl/sharedStrings.xml><?xml version="1.0" encoding="utf-8"?>
<sst xmlns="http://schemas.openxmlformats.org/spreadsheetml/2006/main" count="229" uniqueCount="208">
  <si>
    <t>Fecha</t>
  </si>
  <si>
    <t>Concepto</t>
  </si>
  <si>
    <t>Debe</t>
  </si>
  <si>
    <t>Haber</t>
  </si>
  <si>
    <t>Saldo</t>
  </si>
  <si>
    <t>Depósito inicial</t>
  </si>
  <si>
    <t>Hotel Kristoff</t>
  </si>
  <si>
    <t>RELACION CAJA CHICA FORMA 2011</t>
  </si>
  <si>
    <t>JM</t>
  </si>
  <si>
    <t>PB, RC, MÑ y PE (Viáticos Maracaibo)</t>
  </si>
  <si>
    <t>pago certificados y habladores Maracaibo JDN. Transferencia de CB a Corpoprint 2GC</t>
  </si>
  <si>
    <t>Leivis Larez</t>
  </si>
  <si>
    <t>CB Caja Chica Petare Mio</t>
  </si>
  <si>
    <t>PB caja Chica</t>
  </si>
  <si>
    <t>Leivis Larez Pago de: Deuda B.U., Dolorita, MACA, Petare Norte</t>
  </si>
  <si>
    <t>PE: Pago de honorarios JFR y Caicaguita</t>
  </si>
  <si>
    <t>Salario 10 dias octubre 2011 MN</t>
  </si>
  <si>
    <t>Segundo desembolso iri (7000 usd)</t>
  </si>
  <si>
    <t>Donacion recibida de UNA</t>
  </si>
  <si>
    <t>Salario primera quincena nov-11 MN</t>
  </si>
  <si>
    <t>Salario oct - primera quincena nov-11 JMMF</t>
  </si>
  <si>
    <t>Hotel Ole Caribe (PREPAGO JDN LA GUAIRA 2 Y 3 - 12)</t>
  </si>
  <si>
    <t>Ana Maria Rizquez</t>
  </si>
  <si>
    <t>Pago PE: honorarios 4 Petare Mio + JDN Maracaibo</t>
  </si>
  <si>
    <t xml:space="preserve">Depósito cuenta CB pagos </t>
  </si>
  <si>
    <t>venta 15k</t>
  </si>
  <si>
    <t>tarpiche Petare mio</t>
  </si>
  <si>
    <t>Sueldo Muriel Ñañez diciembre</t>
  </si>
  <si>
    <t>JMMF (reembolso primer pago promocion digital)</t>
  </si>
  <si>
    <t>Honorarios PIE Petare Mio</t>
  </si>
  <si>
    <t>Honorarios Luis Martinez Petare Mio (Barrio Union)</t>
  </si>
  <si>
    <t>Honorarios Jose Nicolas Briceño Petare Mio, 2 sesiones</t>
  </si>
  <si>
    <t>Pago Leivis Petare Mio</t>
  </si>
  <si>
    <t>Corpoprint (habladores y certificados JDN)</t>
  </si>
  <si>
    <t>Honorarios Ana Maria Rizquez diseño invitacion y certificados JDN</t>
  </si>
  <si>
    <t>Pago cena FORMA</t>
  </si>
  <si>
    <t>ADELANTO CESAR DEUDA CENA</t>
  </si>
  <si>
    <t>Sueldo Muriel Ñañez primera enero</t>
  </si>
  <si>
    <t>Pago definitivo Inteligencia Digital</t>
  </si>
  <si>
    <t>Adelanto: Promociones Nueva Toledo (Hotel cumana JDN)</t>
  </si>
  <si>
    <t>Adelanto: Hotelera el Recreo (Hotel Valencia JDN)</t>
  </si>
  <si>
    <t>Abono 8 k</t>
  </si>
  <si>
    <t>Pago renovacion pagina web forma</t>
  </si>
  <si>
    <t>JMMF viáticos JDN Cumana</t>
  </si>
  <si>
    <t>RC Viáticos JDN Cumana</t>
  </si>
  <si>
    <t>Cancelacion saldo Hotelera el Recreo (Hotel Valencia JDN)</t>
  </si>
  <si>
    <t xml:space="preserve"> Hotel Pestana Cierre Petare Mio</t>
  </si>
  <si>
    <t>Pago saldo Promociones Nueva Toledo (Hotel cumana JDN)</t>
  </si>
  <si>
    <t>viáticos JMMF Valencia</t>
  </si>
  <si>
    <t>viáticos Ramon C. Valencia</t>
  </si>
  <si>
    <t>viáticos Muriel Valencia</t>
  </si>
  <si>
    <t>pago salario Gabriel Betancourt marzo y adelantado abril 2012</t>
  </si>
  <si>
    <t>DEUDA FORMA - OGM</t>
  </si>
  <si>
    <t>PAGO INTELIGENCIA DIGITAL MENSUALIDAD MARZO</t>
  </si>
  <si>
    <t xml:space="preserve">DEPOSITO CUENTA </t>
  </si>
  <si>
    <t xml:space="preserve">Pago motta tous pasajes cumana JDN </t>
  </si>
  <si>
    <t xml:space="preserve">Inteligencia digital - segunda quincena febrero </t>
  </si>
  <si>
    <t xml:space="preserve">140 Carnets, Pent Hous Creativo </t>
  </si>
  <si>
    <t>RELACION CAJA CHICA FORMA MAYO 2012</t>
  </si>
  <si>
    <t>DEUDA OGM</t>
  </si>
  <si>
    <t>Sueldo abril TP</t>
  </si>
  <si>
    <t>Sueldo mayo GB</t>
  </si>
  <si>
    <t>Sueldo mayo TP</t>
  </si>
  <si>
    <t>Sueldo marzo - abril PB</t>
  </si>
  <si>
    <t>Sueldo mayo PB</t>
  </si>
  <si>
    <t>Sueldo abril JMMF</t>
  </si>
  <si>
    <t>Sueldo mayo JMMF</t>
  </si>
  <si>
    <t>Inteligencia Digital mayo</t>
  </si>
  <si>
    <t>Sueldo marzo TP</t>
  </si>
  <si>
    <t>Sueldo marzo JMMF</t>
  </si>
  <si>
    <t>620 USD a PB</t>
  </si>
  <si>
    <t>1600 USD @ 8</t>
  </si>
  <si>
    <t>1000 USD @ 8.5</t>
  </si>
  <si>
    <t>Compra de carpetas, resmas de papel, boligrafos y otros de CaracasMia (facturas JMMF)</t>
  </si>
  <si>
    <t>Compra de carpetas, resmas de papel, boligrafos y otros de CaracasMia y JDN Barq (facturas MN)</t>
  </si>
  <si>
    <t>Leivis 27-4-12 (El Paraiso MIO)</t>
  </si>
  <si>
    <t>Leivis 5-5-12 (Caricuao MIO)</t>
  </si>
  <si>
    <t>Leivis 6-5-12 (Catia MIO)</t>
  </si>
  <si>
    <t>TRAPICHE FILMS (cierre Petare Mio)</t>
  </si>
  <si>
    <t>TRAPICHE FILMS (Cobertura de CaracasMia a 2100 c/u: RecreoMio, ParaisoMio, CaricuaoMio y CatiaMia)</t>
  </si>
  <si>
    <t>Pago deuda JMMF (Facturas)</t>
  </si>
  <si>
    <t>Pago deuda TP (Facturas)</t>
  </si>
  <si>
    <t>Pago deuda RP (Sin facturas)</t>
  </si>
  <si>
    <t>Viáticos x 3 JDN Barq (RC facturas)</t>
  </si>
  <si>
    <t>Viáticos x 3 JDN Barq (JMMF facturas)</t>
  </si>
  <si>
    <t>Viáticos x 2 JDN Barq (PB facturas)</t>
  </si>
  <si>
    <t>Viáticos x 2 JDN Barq (GAelman facturas)</t>
  </si>
  <si>
    <t xml:space="preserve"> </t>
  </si>
  <si>
    <t>Porta carnets plásticos JDN Barq y Caracas Mia</t>
  </si>
  <si>
    <t>Viáticos x 3 JDN Barq (MZ facturas)</t>
  </si>
  <si>
    <t>PENDIENTE</t>
  </si>
  <si>
    <t>Viáticos x 1 JDN Barq (JMMF facturas)</t>
  </si>
  <si>
    <t xml:space="preserve">Leivis 12-5-12 (El Valle MIO) </t>
  </si>
  <si>
    <t>Depósito en cuenta corriente VCBU</t>
  </si>
  <si>
    <t>Papeleria JDN-Barquisimeto (certificados, porta carnets, tags): monto desconocido aun.</t>
  </si>
  <si>
    <t>Pago de tarjetas de presentacion de Tito Popovici, Gabriel Betancourt y Juan Miguel Matheus (se me acabaron): monto desconocido aun.</t>
  </si>
  <si>
    <t>PRESTAMO CB</t>
  </si>
  <si>
    <t>VENTA 7 K (PRIMER PAGO IRI)</t>
  </si>
  <si>
    <t>Hotel President JDN Miranda</t>
  </si>
  <si>
    <t>DEVOLUCION PRESTAMOS CB (depósito cuenta)</t>
  </si>
  <si>
    <t>Trapiche Films (2JDN @ 2833 + CCSmia La Pastora, 23-01 y San Agustín @ 2100)</t>
  </si>
  <si>
    <t>Muriel para compra adelantada de materiales de los pròximos CcsMía</t>
  </si>
  <si>
    <t>Sueldo PB junio</t>
  </si>
  <si>
    <t>Inteligencia Digital junio (Bs. 5000 PAGADO CUENTA FORMA)</t>
  </si>
  <si>
    <t>Sueldo JMMF primera quincena junio (Bs. 4250 pagado con cheque)</t>
  </si>
  <si>
    <t xml:space="preserve">Sueldo GB junio y julio </t>
  </si>
  <si>
    <t>Tito : (i) alquiler de sillas en los CcsMía , (ii) local, vigilantes y sillas del CcsMía Pro-Patria, (iii) saldo para convocar a gente este fin de semana (suyo y de otras dos personas que nos ayudan a convocar) (BS. 1300 PAGADOS DE LA CUENTA)</t>
  </si>
  <si>
    <t>Ma. Veronica Torres saldo celular (bs. 250 pagados de la cuenta)</t>
  </si>
  <si>
    <t>pago deuda cb</t>
  </si>
  <si>
    <t>PH Creativo carnets cierre JDN</t>
  </si>
  <si>
    <t xml:space="preserve">Pago Leivis </t>
  </si>
  <si>
    <t>Venta de 6.666,67 @ 9 (2do IRI)</t>
  </si>
  <si>
    <t>Pago Hotel President cierre JDN</t>
  </si>
  <si>
    <t>Entrega JMMF efectivo pagos varios cierre JDN</t>
  </si>
  <si>
    <t>Pago tarima cierre JDN RG 3 Sonidos y Tarimas</t>
  </si>
  <si>
    <t>Depósto cuenta FORMA</t>
  </si>
  <si>
    <t>Venta de 833,33 @ 9 (2do IRI)</t>
  </si>
  <si>
    <t>Venta de 5 @ 8,5</t>
  </si>
  <si>
    <t>Pago saldo Hotel President Cierre JDN</t>
  </si>
  <si>
    <t>Entregado JMMF Efectivo (gastado en cierre CCS Mia: franelas, Colégio de Ingenieros...)</t>
  </si>
  <si>
    <t>Sueldo julio TP</t>
  </si>
  <si>
    <t>Franelas CCS Mia</t>
  </si>
  <si>
    <t>Venta 7 k (CUARTO PAGO IRI)</t>
  </si>
  <si>
    <t>Leivis</t>
  </si>
  <si>
    <t>Inteligencia Digital Julio</t>
  </si>
  <si>
    <t>Sueldo JMMF segunda quincena junio y primera quincena julio</t>
  </si>
  <si>
    <t>Adelanto Trapiche (deuda pendiente 16,300)</t>
  </si>
  <si>
    <t>Prestamo CB</t>
  </si>
  <si>
    <t>Certificados Cierre CCS MIA</t>
  </si>
  <si>
    <t>Tarima Cierre CCS MIA</t>
  </si>
  <si>
    <t>Backing Cierre CCS MIA</t>
  </si>
  <si>
    <t>Agencia Festejos Cierre CCS MIA</t>
  </si>
  <si>
    <t>Compra Pantalla Cierre CCS MIA</t>
  </si>
  <si>
    <t>Pago AMR por diseño cierre CCS MIA              (pagado por CB)</t>
  </si>
  <si>
    <t>Sueldo JMMF segunda quincena de julio           (2600 aporte CB)</t>
  </si>
  <si>
    <t>entregados efectivo JMMF</t>
  </si>
  <si>
    <t>Venta CB 12 k @ 8.5</t>
  </si>
  <si>
    <t>Devolución prestamo CB</t>
  </si>
  <si>
    <t>Prestamo de CB</t>
  </si>
  <si>
    <t>JMMF sueldo agosto y septiembre</t>
  </si>
  <si>
    <t>TP sueldo agosto y septiembre</t>
  </si>
  <si>
    <t>GB sueldo agosto y septiembre</t>
  </si>
  <si>
    <t>Inteligencia Digital Agosto y Septiembre</t>
  </si>
  <si>
    <t>Trapiche saldo deuda CCS Mia y JDN</t>
  </si>
  <si>
    <t>Deuda FORMA a Cesar 5-10-2012</t>
  </si>
  <si>
    <t>NO EXISTEN DEUDAS DE NINGUN TIPO 5-10-2012</t>
  </si>
  <si>
    <t>k</t>
  </si>
  <si>
    <t>cb (14 x 22)</t>
  </si>
  <si>
    <t>angel</t>
  </si>
  <si>
    <t>hotel karibbean</t>
  </si>
  <si>
    <t>Vanessa Balestrini</t>
  </si>
  <si>
    <t>Caja chica JDN Coro</t>
  </si>
  <si>
    <t>Deposito FORMA</t>
  </si>
  <si>
    <t>Caja chica CCS</t>
  </si>
  <si>
    <t>Pago soluciones modulares oficina</t>
  </si>
  <si>
    <t>Depósito cuenta FORMA sueldos febrero</t>
  </si>
  <si>
    <t>Caja chica JDN Margarita</t>
  </si>
  <si>
    <t>Operadora Sol: Hotel Margarita JDN</t>
  </si>
  <si>
    <t>cb (10 x 23,5)</t>
  </si>
  <si>
    <t>JM efectivo</t>
  </si>
  <si>
    <t>Efectivo</t>
  </si>
  <si>
    <t>cb (10 x 25)</t>
  </si>
  <si>
    <t>KA</t>
  </si>
  <si>
    <t>Entregados en efectivo</t>
  </si>
  <si>
    <t>cb (10 x 28)</t>
  </si>
  <si>
    <t>Efectivo MÑ</t>
  </si>
  <si>
    <t>Cheque KA</t>
  </si>
  <si>
    <t>Entragado MÑ</t>
  </si>
  <si>
    <t>entregado MÑ</t>
  </si>
  <si>
    <t>Cheque Gerencia Tamanaco</t>
  </si>
  <si>
    <t>Ingreso caja / devolucion MÑ</t>
  </si>
  <si>
    <t>Cheque Gerencia Carlos Saez</t>
  </si>
  <si>
    <t>Entregado Jilmir (Aniversario)</t>
  </si>
  <si>
    <t>Caja chica FORMA</t>
  </si>
  <si>
    <t>Caja chica CCS MIA</t>
  </si>
  <si>
    <t>Trapiche</t>
  </si>
  <si>
    <t>Vivi</t>
  </si>
  <si>
    <t>Jilmir</t>
  </si>
  <si>
    <t>Condo + Inter</t>
  </si>
  <si>
    <t>Rosa</t>
  </si>
  <si>
    <t>deuda CB - OG</t>
  </si>
  <si>
    <t>DT (2 x 30)</t>
  </si>
  <si>
    <t>JM deuda julio - agosto</t>
  </si>
  <si>
    <t>PB</t>
  </si>
  <si>
    <t>MÑ</t>
  </si>
  <si>
    <t>MVT</t>
  </si>
  <si>
    <t>RC</t>
  </si>
  <si>
    <t>GG</t>
  </si>
  <si>
    <t>TP</t>
  </si>
  <si>
    <t>VM</t>
  </si>
  <si>
    <t>VS</t>
  </si>
  <si>
    <t>CB (12 @ 33)</t>
  </si>
  <si>
    <t>pqc CB</t>
  </si>
  <si>
    <t>Entregado Jilmir (gastos varios oficina)</t>
  </si>
  <si>
    <t>CB gasto vinos JMMF</t>
  </si>
  <si>
    <t>Cheques KA</t>
  </si>
  <si>
    <t>Vanessa  agosto</t>
  </si>
  <si>
    <t>AA (cierre JDN)</t>
  </si>
  <si>
    <t>MVTG bono cierre JDN</t>
  </si>
  <si>
    <t>Sandra Cierre JDN</t>
  </si>
  <si>
    <t>Gentium Cierre JDN</t>
  </si>
  <si>
    <t>Carlos Cierre JDN</t>
  </si>
  <si>
    <t>PM jun-jul-ago-sep</t>
  </si>
  <si>
    <t>II jun-jul-ago-sep</t>
  </si>
  <si>
    <t>RC (sep - oct?)</t>
  </si>
  <si>
    <t>Efectivo JM</t>
  </si>
  <si>
    <t>Efectivo AS-JM</t>
  </si>
  <si>
    <t>Inteligencia Digital</t>
  </si>
</sst>
</file>

<file path=xl/styles.xml><?xml version="1.0" encoding="utf-8"?>
<styleSheet xmlns="http://schemas.openxmlformats.org/spreadsheetml/2006/main">
  <numFmts count="25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200A]dddd\,\ dd&quot; de &quot;mmmm&quot; de &quot;yyyy"/>
    <numFmt numFmtId="176" formatCode="[$-200A]hh:mm:ss\ AM/PM"/>
    <numFmt numFmtId="177" formatCode="_ * #,##0.000_ ;_ * \-#,##0.000_ ;_ * &quot;-&quot;??_ ;_ @_ "/>
    <numFmt numFmtId="178" formatCode="_ * #,##0.0_ ;_ * \-#,##0.0_ ;_ * &quot;-&quot;??_ ;_ @_ "/>
    <numFmt numFmtId="179" formatCode="_ * #,##0_ ;_ * \-#,##0_ ;_ * &quot;-&quot;??_ ;_ @_ "/>
    <numFmt numFmtId="180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179" fontId="0" fillId="0" borderId="0" xfId="48" applyNumberFormat="1" applyFont="1" applyAlignment="1">
      <alignment/>
    </xf>
    <xf numFmtId="179" fontId="39" fillId="0" borderId="10" xfId="48" applyNumberFormat="1" applyFont="1" applyBorder="1" applyAlignment="1">
      <alignment horizontal="center"/>
    </xf>
    <xf numFmtId="179" fontId="39" fillId="0" borderId="10" xfId="48" applyNumberFormat="1" applyFont="1" applyBorder="1" applyAlignment="1">
      <alignment vertical="center" wrapText="1"/>
    </xf>
    <xf numFmtId="179" fontId="0" fillId="0" borderId="10" xfId="48" applyNumberFormat="1" applyFont="1" applyBorder="1" applyAlignment="1">
      <alignment vertical="center" wrapText="1"/>
    </xf>
    <xf numFmtId="179" fontId="0" fillId="0" borderId="10" xfId="48" applyNumberFormat="1" applyFont="1" applyBorder="1" applyAlignment="1">
      <alignment/>
    </xf>
    <xf numFmtId="179" fontId="0" fillId="0" borderId="10" xfId="48" applyNumberFormat="1" applyFont="1" applyFill="1" applyBorder="1" applyAlignment="1">
      <alignment vertical="center" wrapText="1"/>
    </xf>
    <xf numFmtId="179" fontId="0" fillId="0" borderId="10" xfId="48" applyNumberFormat="1" applyFont="1" applyFill="1" applyBorder="1" applyAlignment="1">
      <alignment/>
    </xf>
    <xf numFmtId="179" fontId="0" fillId="33" borderId="10" xfId="48" applyNumberFormat="1" applyFont="1" applyFill="1" applyBorder="1" applyAlignment="1">
      <alignment/>
    </xf>
    <xf numFmtId="179" fontId="0" fillId="0" borderId="0" xfId="48" applyNumberFormat="1" applyFont="1" applyAlignment="1">
      <alignment vertical="center" wrapText="1"/>
    </xf>
    <xf numFmtId="179" fontId="0" fillId="34" borderId="0" xfId="48" applyNumberFormat="1" applyFont="1" applyFill="1" applyAlignment="1">
      <alignment/>
    </xf>
    <xf numFmtId="179" fontId="0" fillId="34" borderId="0" xfId="48" applyNumberFormat="1" applyFont="1" applyFill="1" applyAlignment="1">
      <alignment vertical="center" wrapText="1"/>
    </xf>
    <xf numFmtId="14" fontId="39" fillId="0" borderId="10" xfId="48" applyNumberFormat="1" applyFont="1" applyBorder="1" applyAlignment="1">
      <alignment horizontal="center"/>
    </xf>
    <xf numFmtId="14" fontId="0" fillId="0" borderId="10" xfId="48" applyNumberFormat="1" applyFont="1" applyBorder="1" applyAlignment="1">
      <alignment horizontal="center"/>
    </xf>
    <xf numFmtId="14" fontId="0" fillId="0" borderId="10" xfId="48" applyNumberFormat="1" applyFont="1" applyBorder="1" applyAlignment="1">
      <alignment/>
    </xf>
    <xf numFmtId="14" fontId="0" fillId="0" borderId="0" xfId="48" applyNumberFormat="1" applyFont="1" applyAlignment="1">
      <alignment/>
    </xf>
    <xf numFmtId="14" fontId="0" fillId="34" borderId="0" xfId="48" applyNumberFormat="1" applyFont="1" applyFill="1" applyAlignment="1">
      <alignment/>
    </xf>
    <xf numFmtId="14" fontId="0" fillId="0" borderId="0" xfId="48" applyNumberFormat="1" applyFont="1" applyAlignment="1">
      <alignment horizontal="center"/>
    </xf>
    <xf numFmtId="0" fontId="0" fillId="0" borderId="0" xfId="0" applyAlignment="1">
      <alignment horizontal="center"/>
    </xf>
    <xf numFmtId="49" fontId="39" fillId="0" borderId="10" xfId="48" applyNumberFormat="1" applyFont="1" applyBorder="1" applyAlignment="1">
      <alignment vertical="center" wrapText="1"/>
    </xf>
    <xf numFmtId="43" fontId="0" fillId="0" borderId="0" xfId="48" applyNumberFormat="1" applyFont="1" applyAlignment="1">
      <alignment/>
    </xf>
    <xf numFmtId="43" fontId="39" fillId="0" borderId="10" xfId="48" applyNumberFormat="1" applyFont="1" applyBorder="1" applyAlignment="1">
      <alignment horizontal="center"/>
    </xf>
    <xf numFmtId="43" fontId="0" fillId="0" borderId="0" xfId="0" applyNumberFormat="1" applyAlignment="1">
      <alignment/>
    </xf>
    <xf numFmtId="14" fontId="0" fillId="33" borderId="10" xfId="48" applyNumberFormat="1" applyFont="1" applyFill="1" applyBorder="1" applyAlignment="1">
      <alignment horizontal="center"/>
    </xf>
    <xf numFmtId="43" fontId="0" fillId="33" borderId="10" xfId="48" applyNumberFormat="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49" fontId="39" fillId="33" borderId="10" xfId="48" applyNumberFormat="1" applyFont="1" applyFill="1" applyBorder="1" applyAlignment="1">
      <alignment vertical="center" wrapText="1"/>
    </xf>
    <xf numFmtId="14" fontId="0" fillId="0" borderId="0" xfId="0" applyNumberFormat="1" applyAlignment="1">
      <alignment/>
    </xf>
    <xf numFmtId="49" fontId="0" fillId="0" borderId="0" xfId="48" applyNumberFormat="1" applyFont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3" fontId="0" fillId="33" borderId="10" xfId="48" applyNumberFormat="1" applyFont="1" applyFill="1" applyBorder="1" applyAlignment="1">
      <alignment/>
    </xf>
    <xf numFmtId="14" fontId="0" fillId="33" borderId="10" xfId="48" applyNumberFormat="1" applyFont="1" applyFill="1" applyBorder="1" applyAlignment="1">
      <alignment horizontal="center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9" fontId="0" fillId="0" borderId="0" xfId="0" applyNumberFormat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3" fontId="0" fillId="0" borderId="10" xfId="48" applyNumberFormat="1" applyFont="1" applyBorder="1" applyAlignment="1">
      <alignment horizontal="center"/>
    </xf>
    <xf numFmtId="49" fontId="0" fillId="0" borderId="10" xfId="48" applyNumberFormat="1" applyFont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14" fontId="0" fillId="0" borderId="10" xfId="48" applyNumberFormat="1" applyFont="1" applyFill="1" applyBorder="1" applyAlignment="1">
      <alignment horizontal="center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179" fontId="0" fillId="0" borderId="0" xfId="48" applyNumberFormat="1" applyFont="1" applyAlignment="1">
      <alignment/>
    </xf>
    <xf numFmtId="49" fontId="0" fillId="33" borderId="10" xfId="48" applyNumberFormat="1" applyFont="1" applyFill="1" applyBorder="1" applyAlignment="1">
      <alignment vertical="center" wrapText="1"/>
    </xf>
    <xf numFmtId="14" fontId="0" fillId="33" borderId="10" xfId="48" applyNumberFormat="1" applyFont="1" applyFill="1" applyBorder="1" applyAlignment="1">
      <alignment horizontal="center"/>
    </xf>
    <xf numFmtId="14" fontId="0" fillId="34" borderId="10" xfId="48" applyNumberFormat="1" applyFont="1" applyFill="1" applyBorder="1" applyAlignment="1">
      <alignment horizontal="center"/>
    </xf>
    <xf numFmtId="49" fontId="0" fillId="34" borderId="10" xfId="48" applyNumberFormat="1" applyFont="1" applyFill="1" applyBorder="1" applyAlignment="1">
      <alignment vertical="center" wrapText="1"/>
    </xf>
    <xf numFmtId="43" fontId="0" fillId="34" borderId="10" xfId="48" applyNumberFormat="1" applyFont="1" applyFill="1" applyBorder="1" applyAlignment="1">
      <alignment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49" fontId="0" fillId="33" borderId="10" xfId="48" applyNumberFormat="1" applyFont="1" applyFill="1" applyBorder="1" applyAlignment="1">
      <alignment vertical="center" wrapText="1"/>
    </xf>
    <xf numFmtId="179" fontId="39" fillId="0" borderId="0" xfId="48" applyNumberFormat="1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49">
      <selection activeCell="D47" sqref="D47"/>
    </sheetView>
  </sheetViews>
  <sheetFormatPr defaultColWidth="11.421875" defaultRowHeight="15"/>
  <cols>
    <col min="1" max="1" width="11.421875" style="15" customWidth="1"/>
    <col min="2" max="2" width="33.28125" style="9" customWidth="1"/>
    <col min="3" max="3" width="11.421875" style="1" customWidth="1"/>
    <col min="4" max="4" width="12.28125" style="1" customWidth="1"/>
    <col min="5" max="16384" width="11.421875" style="1" customWidth="1"/>
  </cols>
  <sheetData>
    <row r="1" spans="1:5" ht="15">
      <c r="A1" s="81" t="s">
        <v>7</v>
      </c>
      <c r="B1" s="81"/>
      <c r="C1" s="81"/>
      <c r="D1" s="81"/>
      <c r="E1" s="81"/>
    </row>
    <row r="2" ht="15"/>
    <row r="3" spans="1:5" ht="15">
      <c r="A3" s="12" t="s">
        <v>0</v>
      </c>
      <c r="B3" s="3" t="s">
        <v>1</v>
      </c>
      <c r="C3" s="2" t="s">
        <v>2</v>
      </c>
      <c r="D3" s="2" t="s">
        <v>3</v>
      </c>
      <c r="E3" s="2" t="s">
        <v>4</v>
      </c>
    </row>
    <row r="4" spans="1:5" ht="15">
      <c r="A4" s="13">
        <v>40837</v>
      </c>
      <c r="B4" s="4" t="s">
        <v>5</v>
      </c>
      <c r="C4" s="5">
        <v>57400</v>
      </c>
      <c r="D4" s="5"/>
      <c r="E4" s="5">
        <f>C4</f>
        <v>57400</v>
      </c>
    </row>
    <row r="5" spans="1:5" ht="15">
      <c r="A5" s="13">
        <v>40837</v>
      </c>
      <c r="B5" s="4" t="s">
        <v>6</v>
      </c>
      <c r="C5" s="5"/>
      <c r="D5" s="5">
        <v>40000</v>
      </c>
      <c r="E5" s="5">
        <f>E4-D5</f>
        <v>17400</v>
      </c>
    </row>
    <row r="6" spans="1:5" ht="15">
      <c r="A6" s="14">
        <v>40842</v>
      </c>
      <c r="B6" s="4" t="s">
        <v>8</v>
      </c>
      <c r="C6" s="5"/>
      <c r="D6" s="5">
        <v>13000</v>
      </c>
      <c r="E6" s="5">
        <f aca="true" t="shared" si="0" ref="E6:E22">E5-D6</f>
        <v>4400</v>
      </c>
    </row>
    <row r="7" spans="1:5" ht="30">
      <c r="A7" s="14">
        <v>40842</v>
      </c>
      <c r="B7" s="4" t="s">
        <v>9</v>
      </c>
      <c r="C7" s="5"/>
      <c r="D7" s="5">
        <v>4000</v>
      </c>
      <c r="E7" s="5">
        <f t="shared" si="0"/>
        <v>400</v>
      </c>
    </row>
    <row r="8" spans="1:5" ht="46.5" customHeight="1">
      <c r="A8" s="14">
        <v>40843</v>
      </c>
      <c r="B8" s="4" t="s">
        <v>10</v>
      </c>
      <c r="C8" s="5"/>
      <c r="D8" s="5">
        <v>400</v>
      </c>
      <c r="E8" s="5">
        <f t="shared" si="0"/>
        <v>0</v>
      </c>
    </row>
    <row r="9" spans="1:5" ht="15">
      <c r="A9" s="14">
        <v>40844</v>
      </c>
      <c r="B9" s="4" t="s">
        <v>11</v>
      </c>
      <c r="C9" s="5"/>
      <c r="D9" s="5">
        <v>5935</v>
      </c>
      <c r="E9" s="5">
        <f t="shared" si="0"/>
        <v>-5935</v>
      </c>
    </row>
    <row r="10" spans="1:5" ht="15">
      <c r="A10" s="14">
        <v>40844</v>
      </c>
      <c r="B10" s="4" t="s">
        <v>12</v>
      </c>
      <c r="C10" s="5"/>
      <c r="D10" s="5">
        <v>1000</v>
      </c>
      <c r="E10" s="5">
        <f t="shared" si="0"/>
        <v>-6935</v>
      </c>
    </row>
    <row r="11" spans="1:5" ht="15">
      <c r="A11" s="14">
        <v>40849</v>
      </c>
      <c r="B11" s="4" t="s">
        <v>18</v>
      </c>
      <c r="C11" s="5">
        <v>14400</v>
      </c>
      <c r="D11" s="5"/>
      <c r="E11" s="5">
        <f>E10+C11</f>
        <v>7465</v>
      </c>
    </row>
    <row r="12" spans="1:5" ht="15">
      <c r="A12" s="14">
        <v>40849</v>
      </c>
      <c r="B12" s="4" t="s">
        <v>13</v>
      </c>
      <c r="C12" s="5"/>
      <c r="D12" s="5">
        <v>1000</v>
      </c>
      <c r="E12" s="5">
        <f>E11-D12</f>
        <v>6465</v>
      </c>
    </row>
    <row r="13" spans="1:5" ht="30">
      <c r="A13" s="14">
        <v>40849</v>
      </c>
      <c r="B13" s="6" t="s">
        <v>14</v>
      </c>
      <c r="C13" s="7"/>
      <c r="D13" s="7">
        <v>14525</v>
      </c>
      <c r="E13" s="5">
        <f t="shared" si="0"/>
        <v>-8060</v>
      </c>
    </row>
    <row r="14" spans="1:5" ht="30">
      <c r="A14" s="14">
        <v>40849</v>
      </c>
      <c r="B14" s="4" t="s">
        <v>15</v>
      </c>
      <c r="C14" s="5"/>
      <c r="D14" s="5">
        <v>2880</v>
      </c>
      <c r="E14" s="5">
        <f t="shared" si="0"/>
        <v>-10940</v>
      </c>
    </row>
    <row r="15" spans="1:5" ht="15">
      <c r="A15" s="14">
        <v>40849</v>
      </c>
      <c r="B15" s="4" t="s">
        <v>16</v>
      </c>
      <c r="C15" s="5"/>
      <c r="D15" s="5">
        <v>1670</v>
      </c>
      <c r="E15" s="5">
        <f t="shared" si="0"/>
        <v>-12610</v>
      </c>
    </row>
    <row r="16" spans="1:5" ht="15">
      <c r="A16" s="14">
        <v>40861</v>
      </c>
      <c r="B16" s="4" t="s">
        <v>17</v>
      </c>
      <c r="C16" s="5">
        <v>56700</v>
      </c>
      <c r="D16" s="5"/>
      <c r="E16" s="5">
        <f>C16+E15</f>
        <v>44090</v>
      </c>
    </row>
    <row r="17" spans="1:5" ht="15" customHeight="1">
      <c r="A17" s="14">
        <v>40862</v>
      </c>
      <c r="B17" s="4" t="s">
        <v>19</v>
      </c>
      <c r="C17" s="5"/>
      <c r="D17" s="8">
        <v>2500</v>
      </c>
      <c r="E17" s="5">
        <f t="shared" si="0"/>
        <v>41590</v>
      </c>
    </row>
    <row r="18" spans="1:5" ht="30">
      <c r="A18" s="14">
        <v>40862</v>
      </c>
      <c r="B18" s="4" t="s">
        <v>20</v>
      </c>
      <c r="C18" s="5"/>
      <c r="D18" s="8">
        <v>9000</v>
      </c>
      <c r="E18" s="5">
        <f t="shared" si="0"/>
        <v>32590</v>
      </c>
    </row>
    <row r="19" spans="1:5" ht="30">
      <c r="A19" s="14">
        <v>40862</v>
      </c>
      <c r="B19" s="4" t="s">
        <v>21</v>
      </c>
      <c r="C19" s="5"/>
      <c r="D19" s="8">
        <v>15000</v>
      </c>
      <c r="E19" s="5">
        <f t="shared" si="0"/>
        <v>17590</v>
      </c>
    </row>
    <row r="20" spans="1:5" ht="15">
      <c r="A20" s="14">
        <v>40862</v>
      </c>
      <c r="B20" s="4" t="s">
        <v>22</v>
      </c>
      <c r="C20" s="5"/>
      <c r="D20" s="8">
        <v>3089.64</v>
      </c>
      <c r="E20" s="5">
        <f t="shared" si="0"/>
        <v>14500.36</v>
      </c>
    </row>
    <row r="21" spans="1:5" ht="30">
      <c r="A21" s="14">
        <v>40864</v>
      </c>
      <c r="B21" s="4" t="s">
        <v>23</v>
      </c>
      <c r="C21" s="5"/>
      <c r="D21" s="5">
        <v>7200</v>
      </c>
      <c r="E21" s="5">
        <f t="shared" si="0"/>
        <v>7300.360000000001</v>
      </c>
    </row>
    <row r="22" spans="1:5" ht="15">
      <c r="A22" s="14">
        <v>40872</v>
      </c>
      <c r="B22" s="4" t="s">
        <v>24</v>
      </c>
      <c r="C22" s="5"/>
      <c r="D22" s="5">
        <v>3800</v>
      </c>
      <c r="E22" s="5">
        <f t="shared" si="0"/>
        <v>3500.3600000000006</v>
      </c>
    </row>
    <row r="23" spans="1:5" ht="15">
      <c r="A23" s="14">
        <v>40891</v>
      </c>
      <c r="B23" s="4" t="s">
        <v>25</v>
      </c>
      <c r="C23" s="5">
        <v>120000</v>
      </c>
      <c r="D23" s="5"/>
      <c r="E23" s="5">
        <f>E22+C23-D23</f>
        <v>123500.36</v>
      </c>
    </row>
    <row r="24" spans="1:5" ht="15">
      <c r="A24" s="14">
        <v>40891</v>
      </c>
      <c r="B24" s="4" t="s">
        <v>26</v>
      </c>
      <c r="C24" s="5"/>
      <c r="D24" s="5">
        <v>17600</v>
      </c>
      <c r="E24" s="5">
        <f aca="true" t="shared" si="1" ref="E24:E62">E23+C24-D24</f>
        <v>105900.36</v>
      </c>
    </row>
    <row r="25" spans="1:5" ht="15">
      <c r="A25" s="14">
        <v>40891</v>
      </c>
      <c r="B25" s="4" t="s">
        <v>27</v>
      </c>
      <c r="C25" s="5"/>
      <c r="D25" s="5">
        <v>5000</v>
      </c>
      <c r="E25" s="5">
        <f t="shared" si="1"/>
        <v>100900.36</v>
      </c>
    </row>
    <row r="26" spans="1:5" ht="30">
      <c r="A26" s="14">
        <v>40892</v>
      </c>
      <c r="B26" s="4" t="s">
        <v>28</v>
      </c>
      <c r="C26" s="5"/>
      <c r="D26" s="5">
        <v>4000</v>
      </c>
      <c r="E26" s="5">
        <f t="shared" si="1"/>
        <v>96900.36</v>
      </c>
    </row>
    <row r="27" spans="1:5" ht="15">
      <c r="A27" s="14">
        <v>40892</v>
      </c>
      <c r="B27" s="4" t="s">
        <v>29</v>
      </c>
      <c r="C27" s="5"/>
      <c r="D27" s="5">
        <v>5760</v>
      </c>
      <c r="E27" s="5">
        <f t="shared" si="1"/>
        <v>91140.36</v>
      </c>
    </row>
    <row r="28" spans="1:5" ht="30">
      <c r="A28" s="14">
        <v>40892</v>
      </c>
      <c r="B28" s="4" t="s">
        <v>30</v>
      </c>
      <c r="C28" s="5"/>
      <c r="D28" s="5">
        <v>720</v>
      </c>
      <c r="E28" s="5">
        <f t="shared" si="1"/>
        <v>90420.36</v>
      </c>
    </row>
    <row r="29" spans="1:5" ht="30">
      <c r="A29" s="14">
        <v>40892</v>
      </c>
      <c r="B29" s="4" t="s">
        <v>31</v>
      </c>
      <c r="C29" s="5"/>
      <c r="D29" s="5">
        <v>2000</v>
      </c>
      <c r="E29" s="5">
        <f t="shared" si="1"/>
        <v>88420.36</v>
      </c>
    </row>
    <row r="30" spans="1:5" ht="15">
      <c r="A30" s="14">
        <v>40892</v>
      </c>
      <c r="B30" s="4" t="s">
        <v>32</v>
      </c>
      <c r="C30" s="5"/>
      <c r="D30" s="5">
        <v>8170</v>
      </c>
      <c r="E30" s="5">
        <f t="shared" si="1"/>
        <v>80250.36</v>
      </c>
    </row>
    <row r="31" spans="1:5" ht="30">
      <c r="A31" s="14">
        <v>40892</v>
      </c>
      <c r="B31" s="4" t="s">
        <v>33</v>
      </c>
      <c r="C31" s="5"/>
      <c r="D31" s="5">
        <v>594.72</v>
      </c>
      <c r="E31" s="5">
        <f t="shared" si="1"/>
        <v>79655.64</v>
      </c>
    </row>
    <row r="32" spans="1:5" ht="30">
      <c r="A32" s="14">
        <v>40892</v>
      </c>
      <c r="B32" s="4" t="s">
        <v>34</v>
      </c>
      <c r="C32" s="5"/>
      <c r="D32" s="5">
        <v>400</v>
      </c>
      <c r="E32" s="5">
        <f t="shared" si="1"/>
        <v>79255.64</v>
      </c>
    </row>
    <row r="33" spans="1:5" ht="15">
      <c r="A33" s="14">
        <v>40892</v>
      </c>
      <c r="B33" s="4" t="s">
        <v>35</v>
      </c>
      <c r="C33" s="5"/>
      <c r="D33" s="5">
        <v>425</v>
      </c>
      <c r="E33" s="5">
        <f t="shared" si="1"/>
        <v>78830.64</v>
      </c>
    </row>
    <row r="34" spans="1:5" ht="15">
      <c r="A34" s="14">
        <v>40897</v>
      </c>
      <c r="B34" s="4" t="s">
        <v>36</v>
      </c>
      <c r="C34" s="5"/>
      <c r="D34" s="5">
        <v>525</v>
      </c>
      <c r="E34" s="5">
        <f t="shared" si="1"/>
        <v>78305.64</v>
      </c>
    </row>
    <row r="35" spans="1:5" ht="30">
      <c r="A35" s="14">
        <v>40939</v>
      </c>
      <c r="B35" s="4" t="s">
        <v>37</v>
      </c>
      <c r="C35" s="5"/>
      <c r="D35" s="5">
        <v>2500</v>
      </c>
      <c r="E35" s="5">
        <f t="shared" si="1"/>
        <v>75805.64</v>
      </c>
    </row>
    <row r="36" spans="1:5" ht="15">
      <c r="A36" s="14">
        <v>40939</v>
      </c>
      <c r="B36" s="4" t="s">
        <v>38</v>
      </c>
      <c r="C36" s="5"/>
      <c r="D36" s="5">
        <v>10800</v>
      </c>
      <c r="E36" s="5">
        <f t="shared" si="1"/>
        <v>65005.64</v>
      </c>
    </row>
    <row r="37" spans="1:5" ht="30">
      <c r="A37" s="14">
        <v>40955</v>
      </c>
      <c r="B37" s="4" t="s">
        <v>39</v>
      </c>
      <c r="C37" s="5"/>
      <c r="D37" s="5">
        <v>10000</v>
      </c>
      <c r="E37" s="5">
        <f t="shared" si="1"/>
        <v>55005.64</v>
      </c>
    </row>
    <row r="38" spans="1:5" ht="30">
      <c r="A38" s="14">
        <v>40955</v>
      </c>
      <c r="B38" s="4" t="s">
        <v>40</v>
      </c>
      <c r="C38" s="5"/>
      <c r="D38" s="5">
        <v>2100</v>
      </c>
      <c r="E38" s="5">
        <f t="shared" si="1"/>
        <v>52905.64</v>
      </c>
    </row>
    <row r="39" spans="1:5" ht="15">
      <c r="A39" s="14">
        <v>40956</v>
      </c>
      <c r="B39" s="4" t="s">
        <v>41</v>
      </c>
      <c r="C39" s="5">
        <v>64000</v>
      </c>
      <c r="D39" s="5"/>
      <c r="E39" s="5">
        <f t="shared" si="1"/>
        <v>116905.64</v>
      </c>
    </row>
    <row r="40" spans="1:5" ht="30">
      <c r="A40" s="14">
        <v>40968</v>
      </c>
      <c r="B40" s="4" t="s">
        <v>55</v>
      </c>
      <c r="C40" s="5"/>
      <c r="D40" s="5">
        <v>1954.87</v>
      </c>
      <c r="E40" s="5">
        <f t="shared" si="1"/>
        <v>114950.77</v>
      </c>
    </row>
    <row r="41" spans="1:5" ht="30">
      <c r="A41" s="14">
        <v>40968</v>
      </c>
      <c r="B41" s="4" t="s">
        <v>56</v>
      </c>
      <c r="C41" s="5"/>
      <c r="D41" s="5">
        <v>2500</v>
      </c>
      <c r="E41" s="5">
        <f t="shared" si="1"/>
        <v>112450.77</v>
      </c>
    </row>
    <row r="42" spans="1:5" ht="15">
      <c r="A42" s="14">
        <v>40975</v>
      </c>
      <c r="B42" s="4" t="s">
        <v>42</v>
      </c>
      <c r="C42" s="5"/>
      <c r="D42" s="5">
        <v>200</v>
      </c>
      <c r="E42" s="5">
        <f t="shared" si="1"/>
        <v>112250.77</v>
      </c>
    </row>
    <row r="43" spans="1:5" ht="30">
      <c r="A43" s="14">
        <v>40975</v>
      </c>
      <c r="B43" s="4" t="s">
        <v>33</v>
      </c>
      <c r="C43" s="5"/>
      <c r="D43" s="5">
        <v>714</v>
      </c>
      <c r="E43" s="5">
        <f t="shared" si="1"/>
        <v>111536.77</v>
      </c>
    </row>
    <row r="44" spans="1:5" ht="15">
      <c r="A44" s="14">
        <v>40975</v>
      </c>
      <c r="B44" s="4" t="s">
        <v>57</v>
      </c>
      <c r="C44" s="5"/>
      <c r="D44" s="5">
        <v>2822.4</v>
      </c>
      <c r="E44" s="5">
        <f t="shared" si="1"/>
        <v>108714.37000000001</v>
      </c>
    </row>
    <row r="45" spans="1:5" ht="30">
      <c r="A45" s="14">
        <v>40975</v>
      </c>
      <c r="B45" s="4" t="s">
        <v>47</v>
      </c>
      <c r="C45" s="5"/>
      <c r="D45" s="5">
        <v>19849.59</v>
      </c>
      <c r="E45" s="5">
        <f t="shared" si="1"/>
        <v>88864.78000000001</v>
      </c>
    </row>
    <row r="46" spans="1:5" ht="15">
      <c r="A46" s="14">
        <v>40976</v>
      </c>
      <c r="B46" s="4" t="s">
        <v>43</v>
      </c>
      <c r="C46" s="5"/>
      <c r="D46" s="5">
        <v>1300</v>
      </c>
      <c r="E46" s="5">
        <f t="shared" si="1"/>
        <v>87564.78000000001</v>
      </c>
    </row>
    <row r="47" spans="1:5" ht="15">
      <c r="A47" s="14">
        <v>40976</v>
      </c>
      <c r="B47" s="4" t="s">
        <v>44</v>
      </c>
      <c r="C47" s="5"/>
      <c r="D47" s="5">
        <v>800</v>
      </c>
      <c r="E47" s="5">
        <f t="shared" si="1"/>
        <v>86764.78000000001</v>
      </c>
    </row>
    <row r="48" spans="1:5" ht="30">
      <c r="A48" s="14">
        <v>40988</v>
      </c>
      <c r="B48" s="4" t="s">
        <v>45</v>
      </c>
      <c r="C48" s="5"/>
      <c r="D48" s="5">
        <v>33393.66</v>
      </c>
      <c r="E48" s="5">
        <f t="shared" si="1"/>
        <v>53371.12000000001</v>
      </c>
    </row>
    <row r="49" spans="1:5" ht="15">
      <c r="A49" s="14">
        <v>40988</v>
      </c>
      <c r="B49" s="4" t="s">
        <v>46</v>
      </c>
      <c r="C49" s="5"/>
      <c r="D49" s="5">
        <v>12711.2</v>
      </c>
      <c r="E49" s="5">
        <f t="shared" si="1"/>
        <v>40659.92000000001</v>
      </c>
    </row>
    <row r="50" spans="1:5" ht="15">
      <c r="A50" s="14">
        <v>40991</v>
      </c>
      <c r="B50" s="4" t="s">
        <v>48</v>
      </c>
      <c r="C50" s="5"/>
      <c r="D50" s="5">
        <v>500</v>
      </c>
      <c r="E50" s="5">
        <f t="shared" si="1"/>
        <v>40159.92000000001</v>
      </c>
    </row>
    <row r="51" spans="1:5" ht="15">
      <c r="A51" s="14">
        <v>40991</v>
      </c>
      <c r="B51" s="4" t="s">
        <v>49</v>
      </c>
      <c r="C51" s="5"/>
      <c r="D51" s="5">
        <v>500</v>
      </c>
      <c r="E51" s="5">
        <f t="shared" si="1"/>
        <v>39659.92000000001</v>
      </c>
    </row>
    <row r="52" spans="1:5" ht="15">
      <c r="A52" s="14">
        <v>40991</v>
      </c>
      <c r="B52" s="4" t="s">
        <v>50</v>
      </c>
      <c r="C52" s="5"/>
      <c r="D52" s="5">
        <v>500</v>
      </c>
      <c r="E52" s="5">
        <f t="shared" si="1"/>
        <v>39159.92000000001</v>
      </c>
    </row>
    <row r="53" spans="1:5" ht="30">
      <c r="A53" s="14">
        <v>40996</v>
      </c>
      <c r="B53" s="4" t="s">
        <v>51</v>
      </c>
      <c r="C53" s="5"/>
      <c r="D53" s="5">
        <v>3100</v>
      </c>
      <c r="E53" s="5">
        <f t="shared" si="1"/>
        <v>36059.92000000001</v>
      </c>
    </row>
    <row r="54" spans="1:5" ht="30">
      <c r="A54" s="14">
        <v>40996</v>
      </c>
      <c r="B54" s="4" t="s">
        <v>53</v>
      </c>
      <c r="C54" s="5"/>
      <c r="D54" s="5">
        <v>5000</v>
      </c>
      <c r="E54" s="5">
        <f t="shared" si="1"/>
        <v>31059.920000000013</v>
      </c>
    </row>
    <row r="55" spans="1:5" ht="15">
      <c r="A55" s="14">
        <v>41019</v>
      </c>
      <c r="B55" s="4" t="s">
        <v>54</v>
      </c>
      <c r="C55" s="5"/>
      <c r="D55" s="5">
        <v>7600</v>
      </c>
      <c r="E55" s="5">
        <f t="shared" si="1"/>
        <v>23459.920000000013</v>
      </c>
    </row>
    <row r="56" spans="1:5" ht="15">
      <c r="A56" s="14"/>
      <c r="B56" s="4"/>
      <c r="C56" s="5"/>
      <c r="D56" s="5"/>
      <c r="E56" s="5">
        <f t="shared" si="1"/>
        <v>23459.920000000013</v>
      </c>
    </row>
    <row r="57" spans="1:5" ht="15">
      <c r="A57" s="14"/>
      <c r="B57" s="4"/>
      <c r="C57" s="5"/>
      <c r="D57" s="5"/>
      <c r="E57" s="5">
        <f t="shared" si="1"/>
        <v>23459.920000000013</v>
      </c>
    </row>
    <row r="58" spans="1:5" ht="15">
      <c r="A58" s="14"/>
      <c r="B58" s="4"/>
      <c r="C58" s="5"/>
      <c r="D58" s="5"/>
      <c r="E58" s="5">
        <f t="shared" si="1"/>
        <v>23459.920000000013</v>
      </c>
    </row>
    <row r="59" spans="1:5" ht="15">
      <c r="A59" s="14"/>
      <c r="B59" s="4"/>
      <c r="C59" s="5"/>
      <c r="D59" s="5"/>
      <c r="E59" s="5">
        <f t="shared" si="1"/>
        <v>23459.920000000013</v>
      </c>
    </row>
    <row r="60" spans="1:5" ht="15">
      <c r="A60" s="14"/>
      <c r="B60" s="4"/>
      <c r="C60" s="5"/>
      <c r="D60" s="5"/>
      <c r="E60" s="5">
        <f t="shared" si="1"/>
        <v>23459.920000000013</v>
      </c>
    </row>
    <row r="61" spans="1:5" ht="15">
      <c r="A61" s="14"/>
      <c r="B61" s="4"/>
      <c r="C61" s="5"/>
      <c r="D61" s="5"/>
      <c r="E61" s="5">
        <f t="shared" si="1"/>
        <v>23459.920000000013</v>
      </c>
    </row>
    <row r="62" spans="1:5" ht="15">
      <c r="A62" s="14"/>
      <c r="B62" s="4"/>
      <c r="C62" s="5"/>
      <c r="D62" s="5"/>
      <c r="E62" s="5">
        <f t="shared" si="1"/>
        <v>23459.920000000013</v>
      </c>
    </row>
    <row r="65" spans="1:3" ht="15">
      <c r="A65" s="16">
        <v>41017</v>
      </c>
      <c r="B65" s="11" t="s">
        <v>52</v>
      </c>
      <c r="C65" s="10">
        <v>30000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1" sqref="A1:E8"/>
    </sheetView>
  </sheetViews>
  <sheetFormatPr defaultColWidth="11.421875" defaultRowHeight="15"/>
  <cols>
    <col min="1" max="1" width="12.7109375" style="18" customWidth="1"/>
    <col min="2" max="2" width="44.7109375" style="31" customWidth="1"/>
    <col min="3" max="3" width="11.00390625" style="22" bestFit="1" customWidth="1"/>
    <col min="4" max="4" width="10.00390625" style="22" bestFit="1" customWidth="1"/>
    <col min="5" max="5" width="11.7109375" style="22" bestFit="1" customWidth="1"/>
  </cols>
  <sheetData>
    <row r="1" spans="1:5" ht="15">
      <c r="A1" s="81" t="s">
        <v>58</v>
      </c>
      <c r="B1" s="82"/>
      <c r="C1" s="82"/>
      <c r="D1" s="82"/>
      <c r="E1" s="82"/>
    </row>
    <row r="2" spans="1:5" ht="15">
      <c r="A2" s="17"/>
      <c r="B2" s="28"/>
      <c r="C2" s="20"/>
      <c r="D2" s="20"/>
      <c r="E2" s="20"/>
    </row>
    <row r="3" spans="1:5" ht="15">
      <c r="A3" s="12" t="s">
        <v>0</v>
      </c>
      <c r="B3" s="19" t="s">
        <v>1</v>
      </c>
      <c r="C3" s="21" t="s">
        <v>2</v>
      </c>
      <c r="D3" s="21" t="s">
        <v>3</v>
      </c>
      <c r="E3" s="21" t="s">
        <v>4</v>
      </c>
    </row>
    <row r="4" spans="1:5" ht="15">
      <c r="A4" s="12">
        <v>41037</v>
      </c>
      <c r="B4" s="19"/>
      <c r="C4" s="21">
        <v>144000</v>
      </c>
      <c r="D4" s="21"/>
      <c r="E4" s="21">
        <f>C4</f>
        <v>144000</v>
      </c>
    </row>
    <row r="5" spans="1:5" ht="15">
      <c r="A5" s="23">
        <v>41037</v>
      </c>
      <c r="B5" s="29" t="s">
        <v>59</v>
      </c>
      <c r="C5" s="24"/>
      <c r="D5" s="24">
        <v>30000</v>
      </c>
      <c r="E5" s="24">
        <f>E4+C5-D5</f>
        <v>114000</v>
      </c>
    </row>
    <row r="6" spans="1:5" ht="15">
      <c r="A6" s="23">
        <v>41037</v>
      </c>
      <c r="B6" s="29" t="s">
        <v>68</v>
      </c>
      <c r="C6" s="24"/>
      <c r="D6" s="24">
        <v>6500</v>
      </c>
      <c r="E6" s="24">
        <f aca="true" t="shared" si="0" ref="E6:E73">E5+C6-D6</f>
        <v>107500</v>
      </c>
    </row>
    <row r="7" spans="1:5" ht="15">
      <c r="A7" s="23">
        <v>41037</v>
      </c>
      <c r="B7" s="29" t="s">
        <v>60</v>
      </c>
      <c r="C7" s="24"/>
      <c r="D7" s="24">
        <v>6500</v>
      </c>
      <c r="E7" s="24">
        <f t="shared" si="0"/>
        <v>101000</v>
      </c>
    </row>
    <row r="8" spans="1:8" ht="15">
      <c r="A8" s="23">
        <v>41037</v>
      </c>
      <c r="B8" s="45" t="s">
        <v>62</v>
      </c>
      <c r="C8" s="34"/>
      <c r="D8" s="34">
        <v>0</v>
      </c>
      <c r="E8" s="34">
        <f t="shared" si="0"/>
        <v>101000</v>
      </c>
      <c r="F8" s="44" t="s">
        <v>72</v>
      </c>
      <c r="G8" s="44"/>
      <c r="H8" s="44"/>
    </row>
    <row r="9" spans="1:8" ht="15">
      <c r="A9" s="23">
        <v>41037</v>
      </c>
      <c r="B9" s="43" t="s">
        <v>63</v>
      </c>
      <c r="C9" s="34"/>
      <c r="D9" s="34">
        <v>0</v>
      </c>
      <c r="E9" s="34">
        <f t="shared" si="0"/>
        <v>101000</v>
      </c>
      <c r="F9" s="44" t="s">
        <v>71</v>
      </c>
      <c r="G9" s="44"/>
      <c r="H9" s="44"/>
    </row>
    <row r="10" spans="1:8" ht="15">
      <c r="A10" s="23">
        <v>41037</v>
      </c>
      <c r="B10" s="43" t="s">
        <v>64</v>
      </c>
      <c r="C10" s="34"/>
      <c r="D10" s="34">
        <v>0</v>
      </c>
      <c r="E10" s="34">
        <f t="shared" si="0"/>
        <v>101000</v>
      </c>
      <c r="F10" s="44" t="s">
        <v>72</v>
      </c>
      <c r="G10" s="44"/>
      <c r="H10" s="44"/>
    </row>
    <row r="11" spans="1:8" ht="15">
      <c r="A11" s="23">
        <v>41037</v>
      </c>
      <c r="B11" s="43" t="s">
        <v>69</v>
      </c>
      <c r="C11" s="34"/>
      <c r="D11" s="34">
        <v>0</v>
      </c>
      <c r="E11" s="34">
        <f t="shared" si="0"/>
        <v>101000</v>
      </c>
      <c r="F11" s="44" t="s">
        <v>70</v>
      </c>
      <c r="G11" s="44"/>
      <c r="H11" s="44"/>
    </row>
    <row r="12" spans="1:5" ht="15">
      <c r="A12" s="23">
        <v>41037</v>
      </c>
      <c r="B12" s="29" t="s">
        <v>65</v>
      </c>
      <c r="C12" s="24"/>
      <c r="D12" s="24">
        <v>6500</v>
      </c>
      <c r="E12" s="24">
        <f t="shared" si="0"/>
        <v>94500</v>
      </c>
    </row>
    <row r="13" spans="1:5" ht="15">
      <c r="A13" s="23">
        <v>41037</v>
      </c>
      <c r="B13" s="29" t="s">
        <v>66</v>
      </c>
      <c r="C13" s="24"/>
      <c r="D13" s="24">
        <v>8500</v>
      </c>
      <c r="E13" s="24">
        <f t="shared" si="0"/>
        <v>86000</v>
      </c>
    </row>
    <row r="14" spans="1:5" ht="15">
      <c r="A14" s="23">
        <v>41037</v>
      </c>
      <c r="B14" s="29" t="s">
        <v>61</v>
      </c>
      <c r="C14" s="24"/>
      <c r="D14" s="24">
        <v>1750</v>
      </c>
      <c r="E14" s="24">
        <f t="shared" si="0"/>
        <v>84250</v>
      </c>
    </row>
    <row r="15" spans="1:5" ht="15">
      <c r="A15" s="23">
        <v>41037</v>
      </c>
      <c r="B15" s="29" t="s">
        <v>75</v>
      </c>
      <c r="C15" s="24"/>
      <c r="D15" s="24">
        <v>8000</v>
      </c>
      <c r="E15" s="24">
        <f t="shared" si="0"/>
        <v>76250</v>
      </c>
    </row>
    <row r="16" spans="1:7" ht="15">
      <c r="A16" s="23">
        <v>41037</v>
      </c>
      <c r="B16" s="29" t="s">
        <v>76</v>
      </c>
      <c r="C16" s="24"/>
      <c r="D16" s="24">
        <v>7200</v>
      </c>
      <c r="E16" s="24">
        <f t="shared" si="0"/>
        <v>69050</v>
      </c>
      <c r="G16" t="s">
        <v>94</v>
      </c>
    </row>
    <row r="17" spans="1:7" ht="15">
      <c r="A17" s="23">
        <v>41037</v>
      </c>
      <c r="B17" s="29" t="s">
        <v>77</v>
      </c>
      <c r="C17" s="24"/>
      <c r="D17" s="24">
        <v>5580</v>
      </c>
      <c r="E17" s="24">
        <f t="shared" si="0"/>
        <v>63470</v>
      </c>
      <c r="G17" t="s">
        <v>95</v>
      </c>
    </row>
    <row r="18" spans="1:5" ht="15">
      <c r="A18" s="23">
        <v>41037</v>
      </c>
      <c r="B18" s="29" t="s">
        <v>92</v>
      </c>
      <c r="C18" s="24"/>
      <c r="D18" s="24">
        <v>7000</v>
      </c>
      <c r="E18" s="24">
        <f t="shared" si="0"/>
        <v>56470</v>
      </c>
    </row>
    <row r="19" spans="1:7" ht="15">
      <c r="A19" s="23">
        <v>41037</v>
      </c>
      <c r="B19" s="29" t="s">
        <v>67</v>
      </c>
      <c r="C19" s="24"/>
      <c r="D19" s="24">
        <v>5000</v>
      </c>
      <c r="E19" s="24">
        <f t="shared" si="0"/>
        <v>51470</v>
      </c>
      <c r="G19" t="s">
        <v>87</v>
      </c>
    </row>
    <row r="20" spans="1:5" ht="30">
      <c r="A20" s="23">
        <v>41037</v>
      </c>
      <c r="B20" s="29" t="s">
        <v>73</v>
      </c>
      <c r="C20" s="24"/>
      <c r="D20" s="24">
        <v>1225</v>
      </c>
      <c r="E20" s="24">
        <f t="shared" si="0"/>
        <v>50245</v>
      </c>
    </row>
    <row r="21" spans="1:5" ht="15">
      <c r="A21" s="23">
        <v>41037</v>
      </c>
      <c r="B21" s="30" t="s">
        <v>78</v>
      </c>
      <c r="C21" s="25"/>
      <c r="D21" s="24">
        <v>2728</v>
      </c>
      <c r="E21" s="24">
        <f t="shared" si="0"/>
        <v>47517</v>
      </c>
    </row>
    <row r="22" spans="1:5" ht="45">
      <c r="A22" s="23">
        <v>41037</v>
      </c>
      <c r="B22" s="29" t="s">
        <v>79</v>
      </c>
      <c r="C22" s="24"/>
      <c r="D22" s="24">
        <v>8400</v>
      </c>
      <c r="E22" s="24">
        <f t="shared" si="0"/>
        <v>39117</v>
      </c>
    </row>
    <row r="23" spans="1:5" ht="15">
      <c r="A23" s="23">
        <v>41037</v>
      </c>
      <c r="B23" s="29" t="s">
        <v>80</v>
      </c>
      <c r="C23" s="24"/>
      <c r="D23" s="24">
        <v>2900</v>
      </c>
      <c r="E23" s="24">
        <f t="shared" si="0"/>
        <v>36217</v>
      </c>
    </row>
    <row r="24" spans="1:5" ht="15">
      <c r="A24" s="23">
        <v>41037</v>
      </c>
      <c r="B24" s="29" t="s">
        <v>81</v>
      </c>
      <c r="C24" s="24"/>
      <c r="D24" s="24">
        <v>180</v>
      </c>
      <c r="E24" s="24">
        <f t="shared" si="0"/>
        <v>36037</v>
      </c>
    </row>
    <row r="25" spans="1:5" ht="15">
      <c r="A25" s="23">
        <v>41037</v>
      </c>
      <c r="B25" s="29" t="s">
        <v>82</v>
      </c>
      <c r="C25" s="24"/>
      <c r="D25" s="24">
        <v>150</v>
      </c>
      <c r="E25" s="24">
        <f t="shared" si="0"/>
        <v>35887</v>
      </c>
    </row>
    <row r="26" spans="1:5" ht="15">
      <c r="A26" s="23">
        <v>41038</v>
      </c>
      <c r="B26" s="29" t="s">
        <v>83</v>
      </c>
      <c r="C26" s="24"/>
      <c r="D26" s="24">
        <v>750</v>
      </c>
      <c r="E26" s="24">
        <f t="shared" si="0"/>
        <v>35137</v>
      </c>
    </row>
    <row r="27" spans="1:5" ht="15">
      <c r="A27" s="23">
        <v>41038</v>
      </c>
      <c r="B27" s="29" t="s">
        <v>84</v>
      </c>
      <c r="C27" s="24"/>
      <c r="D27" s="24">
        <v>750</v>
      </c>
      <c r="E27" s="24">
        <f t="shared" si="0"/>
        <v>34387</v>
      </c>
    </row>
    <row r="28" spans="1:5" ht="15">
      <c r="A28" s="23">
        <v>41038</v>
      </c>
      <c r="B28" s="29" t="s">
        <v>89</v>
      </c>
      <c r="C28" s="24"/>
      <c r="D28" s="24">
        <v>750</v>
      </c>
      <c r="E28" s="24">
        <f t="shared" si="0"/>
        <v>33637</v>
      </c>
    </row>
    <row r="29" spans="1:5" ht="15">
      <c r="A29" s="23">
        <v>41038</v>
      </c>
      <c r="B29" s="29" t="s">
        <v>85</v>
      </c>
      <c r="C29" s="24"/>
      <c r="D29" s="24">
        <v>500</v>
      </c>
      <c r="E29" s="24">
        <f t="shared" si="0"/>
        <v>33137</v>
      </c>
    </row>
    <row r="30" spans="1:5" ht="15">
      <c r="A30" s="23">
        <v>41038</v>
      </c>
      <c r="B30" s="29" t="s">
        <v>86</v>
      </c>
      <c r="C30" s="24"/>
      <c r="D30" s="24">
        <v>500</v>
      </c>
      <c r="E30" s="24">
        <f t="shared" si="0"/>
        <v>32637</v>
      </c>
    </row>
    <row r="31" spans="1:7" ht="15">
      <c r="A31" s="23">
        <v>41038</v>
      </c>
      <c r="B31" s="29" t="s">
        <v>91</v>
      </c>
      <c r="C31" s="24"/>
      <c r="D31" s="24">
        <v>250</v>
      </c>
      <c r="E31" s="24">
        <f t="shared" si="0"/>
        <v>32387</v>
      </c>
      <c r="G31" s="27"/>
    </row>
    <row r="32" spans="1:7" ht="30">
      <c r="A32" s="23">
        <v>41038</v>
      </c>
      <c r="B32" s="29" t="s">
        <v>74</v>
      </c>
      <c r="C32" s="24"/>
      <c r="D32" s="24">
        <v>1000</v>
      </c>
      <c r="E32" s="24">
        <f t="shared" si="0"/>
        <v>31387</v>
      </c>
      <c r="G32" s="22"/>
    </row>
    <row r="33" spans="1:5" ht="15">
      <c r="A33" s="23">
        <v>41038</v>
      </c>
      <c r="B33" s="29" t="s">
        <v>88</v>
      </c>
      <c r="C33" s="24"/>
      <c r="D33" s="24">
        <v>3511.2</v>
      </c>
      <c r="E33" s="24">
        <f t="shared" si="0"/>
        <v>27875.8</v>
      </c>
    </row>
    <row r="34" spans="1:5" ht="15">
      <c r="A34" s="23">
        <v>41039</v>
      </c>
      <c r="B34" s="29" t="s">
        <v>93</v>
      </c>
      <c r="C34" s="24"/>
      <c r="D34" s="24">
        <v>11200</v>
      </c>
      <c r="E34" s="24">
        <f t="shared" si="0"/>
        <v>16675.8</v>
      </c>
    </row>
    <row r="35" spans="1:5" ht="15">
      <c r="A35" s="23">
        <v>41039</v>
      </c>
      <c r="B35" s="26" t="s">
        <v>96</v>
      </c>
      <c r="C35" s="24"/>
      <c r="D35" s="24">
        <v>16675.8</v>
      </c>
      <c r="E35" s="24">
        <f t="shared" si="0"/>
        <v>0</v>
      </c>
    </row>
    <row r="36" spans="1:5" ht="15">
      <c r="A36" s="23">
        <v>41045</v>
      </c>
      <c r="B36" s="26" t="s">
        <v>99</v>
      </c>
      <c r="C36" s="24">
        <v>10675.8</v>
      </c>
      <c r="D36" s="24"/>
      <c r="E36" s="24">
        <f t="shared" si="0"/>
        <v>10675.8</v>
      </c>
    </row>
    <row r="37" spans="1:5" ht="15">
      <c r="A37" s="23">
        <v>41046</v>
      </c>
      <c r="B37" s="29" t="s">
        <v>98</v>
      </c>
      <c r="C37" s="24"/>
      <c r="D37" s="24">
        <f>17210+15806</f>
        <v>33016</v>
      </c>
      <c r="E37" s="24">
        <f t="shared" si="0"/>
        <v>-22340.2</v>
      </c>
    </row>
    <row r="38" spans="1:5" ht="15">
      <c r="A38" s="23">
        <v>41058</v>
      </c>
      <c r="B38" s="29" t="s">
        <v>97</v>
      </c>
      <c r="C38" s="24">
        <v>59500</v>
      </c>
      <c r="D38" s="24"/>
      <c r="E38" s="24">
        <f t="shared" si="0"/>
        <v>37159.8</v>
      </c>
    </row>
    <row r="39" spans="1:5" ht="15">
      <c r="A39" s="23">
        <v>41059</v>
      </c>
      <c r="B39" s="26" t="s">
        <v>96</v>
      </c>
      <c r="C39" s="24"/>
      <c r="D39" s="24">
        <v>8000</v>
      </c>
      <c r="E39" s="24">
        <f t="shared" si="0"/>
        <v>29159.800000000003</v>
      </c>
    </row>
    <row r="40" spans="1:5" ht="30">
      <c r="A40" s="35">
        <v>41061</v>
      </c>
      <c r="B40" s="29" t="s">
        <v>104</v>
      </c>
      <c r="C40" s="24"/>
      <c r="D40" s="24">
        <v>0</v>
      </c>
      <c r="E40" s="24">
        <f t="shared" si="0"/>
        <v>29159.800000000003</v>
      </c>
    </row>
    <row r="41" spans="1:8" ht="15">
      <c r="A41" s="23"/>
      <c r="B41" s="52" t="s">
        <v>102</v>
      </c>
      <c r="C41" s="34"/>
      <c r="D41" s="34">
        <v>0</v>
      </c>
      <c r="E41" s="34">
        <f t="shared" si="0"/>
        <v>29159.800000000003</v>
      </c>
      <c r="F41" s="44" t="s">
        <v>72</v>
      </c>
      <c r="G41" s="44"/>
      <c r="H41" s="44" t="s">
        <v>90</v>
      </c>
    </row>
    <row r="42" spans="1:5" ht="15">
      <c r="A42" s="23">
        <v>41061</v>
      </c>
      <c r="B42" s="29" t="s">
        <v>105</v>
      </c>
      <c r="C42" s="24"/>
      <c r="D42" s="34">
        <v>3500</v>
      </c>
      <c r="E42" s="34">
        <f t="shared" si="0"/>
        <v>25659.800000000003</v>
      </c>
    </row>
    <row r="43" spans="1:5" ht="30">
      <c r="A43" s="35">
        <v>41062</v>
      </c>
      <c r="B43" s="29" t="s">
        <v>103</v>
      </c>
      <c r="C43" s="24"/>
      <c r="D43" s="34">
        <v>0</v>
      </c>
      <c r="E43" s="34">
        <f t="shared" si="0"/>
        <v>25659.800000000003</v>
      </c>
    </row>
    <row r="44" spans="1:5" ht="30">
      <c r="A44" s="35">
        <v>41063</v>
      </c>
      <c r="B44" s="29" t="s">
        <v>100</v>
      </c>
      <c r="C44" s="24"/>
      <c r="D44" s="24">
        <v>11966</v>
      </c>
      <c r="E44" s="34">
        <f t="shared" si="0"/>
        <v>13693.800000000003</v>
      </c>
    </row>
    <row r="45" spans="1:5" ht="30">
      <c r="A45" s="35">
        <v>41065</v>
      </c>
      <c r="B45" s="32" t="s">
        <v>101</v>
      </c>
      <c r="C45" s="24"/>
      <c r="D45" s="24">
        <v>500</v>
      </c>
      <c r="E45" s="34">
        <f t="shared" si="0"/>
        <v>13193.800000000003</v>
      </c>
    </row>
    <row r="46" spans="1:9" ht="90">
      <c r="A46" s="35">
        <v>41066</v>
      </c>
      <c r="B46" s="33" t="s">
        <v>106</v>
      </c>
      <c r="C46" s="24"/>
      <c r="D46" s="24">
        <v>0</v>
      </c>
      <c r="E46" s="34">
        <f t="shared" si="0"/>
        <v>13193.800000000003</v>
      </c>
      <c r="H46" s="22"/>
      <c r="I46" s="22"/>
    </row>
    <row r="47" spans="1:8" ht="30">
      <c r="A47" s="35">
        <v>41067</v>
      </c>
      <c r="B47" s="29" t="s">
        <v>107</v>
      </c>
      <c r="C47" s="24"/>
      <c r="D47" s="24">
        <v>0</v>
      </c>
      <c r="E47" s="34">
        <f t="shared" si="0"/>
        <v>13193.800000000003</v>
      </c>
      <c r="G47" s="38"/>
      <c r="H47" s="39"/>
    </row>
    <row r="48" spans="1:8" ht="15">
      <c r="A48" s="35">
        <v>41068</v>
      </c>
      <c r="B48" s="36" t="s">
        <v>93</v>
      </c>
      <c r="C48" s="34"/>
      <c r="D48" s="34">
        <v>10000</v>
      </c>
      <c r="E48" s="34">
        <f t="shared" si="0"/>
        <v>3193.800000000003</v>
      </c>
      <c r="G48" s="39"/>
      <c r="H48" s="39"/>
    </row>
    <row r="49" spans="1:5" ht="15">
      <c r="A49" s="23">
        <v>41075</v>
      </c>
      <c r="B49" s="37" t="s">
        <v>108</v>
      </c>
      <c r="C49" s="24">
        <v>14000</v>
      </c>
      <c r="D49" s="24"/>
      <c r="E49" s="34">
        <f t="shared" si="0"/>
        <v>17193.800000000003</v>
      </c>
    </row>
    <row r="50" spans="1:5" ht="15">
      <c r="A50" s="23">
        <v>41075</v>
      </c>
      <c r="B50" s="37" t="s">
        <v>109</v>
      </c>
      <c r="C50" s="24"/>
      <c r="D50" s="24">
        <v>3225.6</v>
      </c>
      <c r="E50" s="34">
        <f t="shared" si="0"/>
        <v>13968.200000000003</v>
      </c>
    </row>
    <row r="51" spans="1:5" ht="15">
      <c r="A51" s="23">
        <v>41075</v>
      </c>
      <c r="B51" s="37" t="s">
        <v>110</v>
      </c>
      <c r="C51" s="24"/>
      <c r="D51" s="24">
        <v>7280</v>
      </c>
      <c r="E51" s="34">
        <f t="shared" si="0"/>
        <v>6688.200000000003</v>
      </c>
    </row>
    <row r="52" spans="1:5" ht="15">
      <c r="A52" s="23">
        <v>41080</v>
      </c>
      <c r="B52" s="41" t="s">
        <v>111</v>
      </c>
      <c r="C52" s="24">
        <v>60000</v>
      </c>
      <c r="D52" s="24"/>
      <c r="E52" s="34">
        <f t="shared" si="0"/>
        <v>66688.2</v>
      </c>
    </row>
    <row r="53" spans="1:5" ht="15">
      <c r="A53" s="23">
        <v>41081</v>
      </c>
      <c r="B53" s="41" t="s">
        <v>112</v>
      </c>
      <c r="C53" s="24"/>
      <c r="D53" s="24">
        <v>50000</v>
      </c>
      <c r="E53" s="34">
        <f t="shared" si="0"/>
        <v>16688.199999999997</v>
      </c>
    </row>
    <row r="54" spans="1:5" ht="15">
      <c r="A54" s="35">
        <v>41081</v>
      </c>
      <c r="B54" s="41" t="s">
        <v>113</v>
      </c>
      <c r="C54" s="34"/>
      <c r="D54" s="34">
        <v>5000</v>
      </c>
      <c r="E54" s="34">
        <f t="shared" si="0"/>
        <v>11688.199999999997</v>
      </c>
    </row>
    <row r="55" spans="1:5" ht="15">
      <c r="A55" s="35">
        <v>41081</v>
      </c>
      <c r="B55" s="41" t="s">
        <v>114</v>
      </c>
      <c r="C55" s="34"/>
      <c r="D55" s="34">
        <v>3472</v>
      </c>
      <c r="E55" s="34">
        <f t="shared" si="0"/>
        <v>8216.199999999997</v>
      </c>
    </row>
    <row r="56" spans="1:5" ht="15">
      <c r="A56" s="35">
        <v>41081</v>
      </c>
      <c r="B56" s="41" t="s">
        <v>115</v>
      </c>
      <c r="C56" s="34"/>
      <c r="D56" s="34">
        <v>8188</v>
      </c>
      <c r="E56" s="34">
        <f t="shared" si="0"/>
        <v>28.19999999999709</v>
      </c>
    </row>
    <row r="57" spans="1:5" ht="15">
      <c r="A57" s="35">
        <v>41089</v>
      </c>
      <c r="B57" s="42" t="s">
        <v>116</v>
      </c>
      <c r="C57" s="34">
        <v>7500</v>
      </c>
      <c r="D57" s="34"/>
      <c r="E57" s="34">
        <f t="shared" si="0"/>
        <v>7528.199999999997</v>
      </c>
    </row>
    <row r="58" spans="1:5" ht="15">
      <c r="A58" s="35">
        <v>41089</v>
      </c>
      <c r="B58" s="43" t="s">
        <v>117</v>
      </c>
      <c r="C58" s="34">
        <v>42500</v>
      </c>
      <c r="D58" s="34"/>
      <c r="E58" s="34">
        <f t="shared" si="0"/>
        <v>50028.2</v>
      </c>
    </row>
    <row r="59" spans="1:5" ht="15">
      <c r="A59" s="35">
        <v>41089</v>
      </c>
      <c r="B59" s="43" t="s">
        <v>118</v>
      </c>
      <c r="C59" s="34"/>
      <c r="D59" s="34">
        <v>20887.68</v>
      </c>
      <c r="E59" s="34">
        <f t="shared" si="0"/>
        <v>29140.519999999997</v>
      </c>
    </row>
    <row r="60" spans="1:5" ht="30">
      <c r="A60" s="35">
        <v>41089</v>
      </c>
      <c r="B60" s="45" t="s">
        <v>119</v>
      </c>
      <c r="C60" s="34"/>
      <c r="D60" s="34">
        <v>20000</v>
      </c>
      <c r="E60" s="34">
        <f t="shared" si="0"/>
        <v>9140.519999999997</v>
      </c>
    </row>
    <row r="61" spans="1:5" ht="15">
      <c r="A61" s="35">
        <v>41117</v>
      </c>
      <c r="B61" s="46" t="s">
        <v>122</v>
      </c>
      <c r="C61" s="34">
        <v>63000</v>
      </c>
      <c r="D61" s="34"/>
      <c r="E61" s="34">
        <f t="shared" si="0"/>
        <v>72140.51999999999</v>
      </c>
    </row>
    <row r="62" spans="1:5" ht="15">
      <c r="A62" s="35">
        <v>41117</v>
      </c>
      <c r="B62" s="46" t="s">
        <v>120</v>
      </c>
      <c r="C62" s="34"/>
      <c r="D62" s="34">
        <v>9000</v>
      </c>
      <c r="E62" s="34">
        <f t="shared" si="0"/>
        <v>63140.51999999999</v>
      </c>
    </row>
    <row r="63" spans="1:5" ht="15">
      <c r="A63" s="35">
        <v>41117</v>
      </c>
      <c r="B63" s="47" t="s">
        <v>121</v>
      </c>
      <c r="C63" s="34"/>
      <c r="D63" s="34">
        <v>5000</v>
      </c>
      <c r="E63" s="34">
        <f t="shared" si="0"/>
        <v>58140.51999999999</v>
      </c>
    </row>
    <row r="64" spans="1:5" ht="15">
      <c r="A64" s="35">
        <v>41118</v>
      </c>
      <c r="B64" s="46" t="s">
        <v>123</v>
      </c>
      <c r="C64" s="34"/>
      <c r="D64" s="34">
        <v>22925</v>
      </c>
      <c r="E64" s="34">
        <f t="shared" si="0"/>
        <v>35215.51999999999</v>
      </c>
    </row>
    <row r="65" spans="1:5" ht="15">
      <c r="A65" s="35">
        <v>41119</v>
      </c>
      <c r="B65" s="46" t="s">
        <v>124</v>
      </c>
      <c r="C65" s="34"/>
      <c r="D65" s="34">
        <v>5000</v>
      </c>
      <c r="E65" s="34">
        <f t="shared" si="0"/>
        <v>30215.51999999999</v>
      </c>
    </row>
    <row r="66" spans="1:5" ht="30">
      <c r="A66" s="35">
        <v>41120</v>
      </c>
      <c r="B66" s="46" t="s">
        <v>125</v>
      </c>
      <c r="C66" s="34"/>
      <c r="D66" s="34">
        <v>8500</v>
      </c>
      <c r="E66" s="34">
        <f t="shared" si="0"/>
        <v>21715.51999999999</v>
      </c>
    </row>
    <row r="67" spans="1:5" ht="15">
      <c r="A67" s="35">
        <v>41120</v>
      </c>
      <c r="B67" s="46" t="s">
        <v>126</v>
      </c>
      <c r="C67" s="34"/>
      <c r="D67" s="34">
        <v>15000</v>
      </c>
      <c r="E67" s="34">
        <f t="shared" si="0"/>
        <v>6715.5199999999895</v>
      </c>
    </row>
    <row r="68" spans="1:5" ht="15">
      <c r="A68" s="35">
        <v>41120</v>
      </c>
      <c r="B68" s="47" t="s">
        <v>127</v>
      </c>
      <c r="C68" s="34"/>
      <c r="D68" s="34">
        <v>5000</v>
      </c>
      <c r="E68" s="34">
        <f t="shared" si="0"/>
        <v>1715.5199999999895</v>
      </c>
    </row>
    <row r="69" spans="1:5" ht="15">
      <c r="A69" s="35">
        <v>41127</v>
      </c>
      <c r="B69" s="48" t="s">
        <v>128</v>
      </c>
      <c r="C69" s="34"/>
      <c r="D69" s="34">
        <v>2240</v>
      </c>
      <c r="E69" s="34">
        <f t="shared" si="0"/>
        <v>-524.4800000000105</v>
      </c>
    </row>
    <row r="70" spans="1:5" ht="15">
      <c r="A70" s="35">
        <v>41127</v>
      </c>
      <c r="B70" s="48" t="s">
        <v>129</v>
      </c>
      <c r="C70" s="34"/>
      <c r="D70" s="34">
        <v>2160</v>
      </c>
      <c r="E70" s="34">
        <f t="shared" si="0"/>
        <v>-2684.4800000000105</v>
      </c>
    </row>
    <row r="71" spans="1:5" ht="15">
      <c r="A71" s="35">
        <v>41127</v>
      </c>
      <c r="B71" s="48" t="s">
        <v>130</v>
      </c>
      <c r="C71" s="34"/>
      <c r="D71" s="34">
        <v>5800</v>
      </c>
      <c r="E71" s="34">
        <f t="shared" si="0"/>
        <v>-8484.48000000001</v>
      </c>
    </row>
    <row r="72" spans="1:5" ht="15">
      <c r="A72" s="35">
        <v>41127</v>
      </c>
      <c r="B72" s="48" t="s">
        <v>131</v>
      </c>
      <c r="C72" s="34"/>
      <c r="D72" s="34">
        <v>2660</v>
      </c>
      <c r="E72" s="34">
        <f t="shared" si="0"/>
        <v>-11144.48000000001</v>
      </c>
    </row>
    <row r="73" spans="1:5" ht="15">
      <c r="A73" s="35">
        <v>41127</v>
      </c>
      <c r="B73" s="48" t="s">
        <v>132</v>
      </c>
      <c r="C73" s="34"/>
      <c r="D73" s="34">
        <v>3025.12</v>
      </c>
      <c r="E73" s="34">
        <f t="shared" si="0"/>
        <v>-14169.60000000001</v>
      </c>
    </row>
    <row r="74" spans="1:5" ht="15">
      <c r="A74" s="35">
        <v>41127</v>
      </c>
      <c r="B74" s="51" t="s">
        <v>138</v>
      </c>
      <c r="C74" s="34">
        <v>20000</v>
      </c>
      <c r="D74" s="34"/>
      <c r="E74" s="34">
        <f aca="true" t="shared" si="1" ref="E74:E87">E73+C74-D74</f>
        <v>5830.3999999999905</v>
      </c>
    </row>
    <row r="75" spans="1:5" ht="30">
      <c r="A75" s="35">
        <v>41137</v>
      </c>
      <c r="B75" s="49" t="s">
        <v>133</v>
      </c>
      <c r="C75" s="34">
        <v>2400</v>
      </c>
      <c r="D75" s="34">
        <v>2400</v>
      </c>
      <c r="E75" s="34">
        <f t="shared" si="1"/>
        <v>5830.3999999999905</v>
      </c>
    </row>
    <row r="76" spans="1:5" ht="30">
      <c r="A76" s="35">
        <v>41137</v>
      </c>
      <c r="B76" s="49" t="s">
        <v>134</v>
      </c>
      <c r="C76" s="34">
        <v>2600</v>
      </c>
      <c r="D76" s="34">
        <v>4250</v>
      </c>
      <c r="E76" s="34">
        <f t="shared" si="1"/>
        <v>4180.3999999999905</v>
      </c>
    </row>
    <row r="77" spans="1:5" ht="15">
      <c r="A77" s="35">
        <v>41138</v>
      </c>
      <c r="B77" s="50" t="s">
        <v>135</v>
      </c>
      <c r="C77" s="34"/>
      <c r="D77" s="34">
        <v>1000</v>
      </c>
      <c r="E77" s="34">
        <f t="shared" si="1"/>
        <v>3180.3999999999905</v>
      </c>
    </row>
    <row r="78" spans="1:5" ht="15">
      <c r="A78" s="35">
        <v>41142</v>
      </c>
      <c r="B78" s="51" t="s">
        <v>135</v>
      </c>
      <c r="C78" s="34"/>
      <c r="D78" s="34">
        <v>21680</v>
      </c>
      <c r="E78" s="34">
        <f t="shared" si="1"/>
        <v>-18499.60000000001</v>
      </c>
    </row>
    <row r="79" spans="1:5" ht="15">
      <c r="A79" s="35">
        <v>41142</v>
      </c>
      <c r="B79" s="51" t="s">
        <v>136</v>
      </c>
      <c r="C79" s="34">
        <v>102000</v>
      </c>
      <c r="D79" s="34"/>
      <c r="E79" s="34">
        <f t="shared" si="1"/>
        <v>83500.4</v>
      </c>
    </row>
    <row r="80" spans="1:5" ht="15">
      <c r="A80" s="35">
        <v>41142</v>
      </c>
      <c r="B80" s="51" t="s">
        <v>137</v>
      </c>
      <c r="C80" s="34"/>
      <c r="D80" s="34">
        <v>20000</v>
      </c>
      <c r="E80" s="34">
        <f t="shared" si="1"/>
        <v>63500.399999999994</v>
      </c>
    </row>
    <row r="81" spans="1:5" ht="15">
      <c r="A81" s="35">
        <v>41143</v>
      </c>
      <c r="B81" s="52" t="s">
        <v>139</v>
      </c>
      <c r="C81" s="34"/>
      <c r="D81" s="34">
        <v>17000</v>
      </c>
      <c r="E81" s="34">
        <f t="shared" si="1"/>
        <v>46500.399999999994</v>
      </c>
    </row>
    <row r="82" spans="1:5" ht="15">
      <c r="A82" s="35">
        <v>41143</v>
      </c>
      <c r="B82" s="52" t="s">
        <v>140</v>
      </c>
      <c r="C82" s="34"/>
      <c r="D82" s="34">
        <v>17000</v>
      </c>
      <c r="E82" s="34">
        <f t="shared" si="1"/>
        <v>29500.399999999994</v>
      </c>
    </row>
    <row r="83" spans="1:5" ht="15">
      <c r="A83" s="35">
        <v>41143</v>
      </c>
      <c r="B83" s="52" t="s">
        <v>141</v>
      </c>
      <c r="C83" s="34"/>
      <c r="D83" s="34">
        <v>3500</v>
      </c>
      <c r="E83" s="34">
        <f t="shared" si="1"/>
        <v>26000.399999999994</v>
      </c>
    </row>
    <row r="84" spans="1:5" ht="15">
      <c r="A84" s="35">
        <v>41143</v>
      </c>
      <c r="B84" s="52" t="s">
        <v>142</v>
      </c>
      <c r="C84" s="34"/>
      <c r="D84" s="34">
        <v>10000</v>
      </c>
      <c r="E84" s="34">
        <f t="shared" si="1"/>
        <v>16000.399999999994</v>
      </c>
    </row>
    <row r="85" spans="1:5" ht="15">
      <c r="A85" s="35">
        <v>41143</v>
      </c>
      <c r="B85" s="52" t="s">
        <v>143</v>
      </c>
      <c r="C85" s="34"/>
      <c r="D85" s="34">
        <v>16300</v>
      </c>
      <c r="E85" s="34">
        <f t="shared" si="1"/>
        <v>-299.6000000000058</v>
      </c>
    </row>
    <row r="86" spans="1:5" ht="15">
      <c r="A86" s="35"/>
      <c r="B86" s="50"/>
      <c r="C86" s="34"/>
      <c r="D86" s="34"/>
      <c r="E86" s="34">
        <f t="shared" si="1"/>
        <v>-299.6000000000058</v>
      </c>
    </row>
    <row r="87" spans="1:5" ht="15">
      <c r="A87" s="35"/>
      <c r="B87" s="48"/>
      <c r="C87" s="34"/>
      <c r="D87" s="34"/>
      <c r="E87" s="34">
        <f t="shared" si="1"/>
        <v>-299.6000000000058</v>
      </c>
    </row>
    <row r="90" spans="2:3" ht="15">
      <c r="B90" s="40" t="s">
        <v>144</v>
      </c>
      <c r="C90" s="22">
        <v>0</v>
      </c>
    </row>
    <row r="91" ht="15">
      <c r="B91" s="40" t="s">
        <v>145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57">
      <selection activeCell="A71" sqref="A71"/>
    </sheetView>
  </sheetViews>
  <sheetFormatPr defaultColWidth="11.421875" defaultRowHeight="15"/>
  <cols>
    <col min="2" max="2" width="28.28125" style="0" customWidth="1"/>
  </cols>
  <sheetData>
    <row r="1" spans="1:5" ht="15">
      <c r="A1" s="81" t="s">
        <v>58</v>
      </c>
      <c r="B1" s="82"/>
      <c r="C1" s="82"/>
      <c r="D1" s="82"/>
      <c r="E1" s="82"/>
    </row>
    <row r="2" spans="1:5" ht="15">
      <c r="A2" s="17"/>
      <c r="B2" s="28"/>
      <c r="C2" s="20"/>
      <c r="D2" s="20"/>
      <c r="E2" s="20"/>
    </row>
    <row r="3" spans="1:5" ht="15">
      <c r="A3" s="12" t="s">
        <v>0</v>
      </c>
      <c r="B3" s="19" t="s">
        <v>1</v>
      </c>
      <c r="C3" s="21" t="s">
        <v>2</v>
      </c>
      <c r="D3" s="21" t="s">
        <v>3</v>
      </c>
      <c r="E3" s="21" t="s">
        <v>4</v>
      </c>
    </row>
    <row r="4" spans="1:5" ht="15">
      <c r="A4" s="13">
        <v>41323</v>
      </c>
      <c r="B4" s="54" t="s">
        <v>146</v>
      </c>
      <c r="C4" s="53">
        <v>186000</v>
      </c>
      <c r="D4" s="53"/>
      <c r="E4" s="53">
        <f>C4</f>
        <v>186000</v>
      </c>
    </row>
    <row r="5" spans="1:5" ht="15">
      <c r="A5" s="35">
        <v>41323</v>
      </c>
      <c r="B5" s="55" t="s">
        <v>147</v>
      </c>
      <c r="C5" s="34">
        <v>308000</v>
      </c>
      <c r="D5" s="34"/>
      <c r="E5" s="34">
        <f>E4+C5-D5</f>
        <v>494000</v>
      </c>
    </row>
    <row r="6" spans="1:5" ht="15">
      <c r="A6" s="35">
        <v>41323</v>
      </c>
      <c r="B6" s="55" t="s">
        <v>148</v>
      </c>
      <c r="C6" s="34"/>
      <c r="D6" s="34">
        <v>60000</v>
      </c>
      <c r="E6" s="34">
        <f aca="true" t="shared" si="0" ref="E6:E69">E5+C6-D6</f>
        <v>434000</v>
      </c>
    </row>
    <row r="7" spans="1:5" ht="15">
      <c r="A7" s="35">
        <v>41325</v>
      </c>
      <c r="B7" s="55" t="s">
        <v>149</v>
      </c>
      <c r="C7" s="34"/>
      <c r="D7" s="34">
        <v>76000</v>
      </c>
      <c r="E7" s="34">
        <f t="shared" si="0"/>
        <v>358000</v>
      </c>
    </row>
    <row r="8" spans="1:5" ht="15">
      <c r="A8" s="35">
        <v>41325</v>
      </c>
      <c r="B8" s="55" t="s">
        <v>150</v>
      </c>
      <c r="C8" s="34"/>
      <c r="D8" s="34">
        <v>1000</v>
      </c>
      <c r="E8" s="34">
        <f t="shared" si="0"/>
        <v>357000</v>
      </c>
    </row>
    <row r="9" spans="1:5" ht="15">
      <c r="A9" s="35">
        <v>41325</v>
      </c>
      <c r="B9" s="55" t="s">
        <v>151</v>
      </c>
      <c r="C9" s="34"/>
      <c r="D9" s="34">
        <v>10000</v>
      </c>
      <c r="E9" s="34">
        <f t="shared" si="0"/>
        <v>347000</v>
      </c>
    </row>
    <row r="10" spans="1:5" ht="15">
      <c r="A10" s="35">
        <v>41325</v>
      </c>
      <c r="B10" s="55" t="s">
        <v>152</v>
      </c>
      <c r="C10" s="34"/>
      <c r="D10" s="34">
        <v>6000</v>
      </c>
      <c r="E10" s="34">
        <f t="shared" si="0"/>
        <v>341000</v>
      </c>
    </row>
    <row r="11" spans="1:5" ht="15">
      <c r="A11" s="35">
        <v>41325</v>
      </c>
      <c r="B11" s="56" t="s">
        <v>153</v>
      </c>
      <c r="C11" s="34"/>
      <c r="D11" s="34">
        <v>20000</v>
      </c>
      <c r="E11" s="34">
        <f t="shared" si="0"/>
        <v>321000</v>
      </c>
    </row>
    <row r="12" spans="1:5" ht="30">
      <c r="A12" s="35">
        <v>41331</v>
      </c>
      <c r="B12" s="57" t="s">
        <v>154</v>
      </c>
      <c r="C12" s="34"/>
      <c r="D12" s="34">
        <v>75000</v>
      </c>
      <c r="E12" s="34">
        <f t="shared" si="0"/>
        <v>246000</v>
      </c>
    </row>
    <row r="13" spans="1:5" ht="30">
      <c r="A13" s="35">
        <v>41331</v>
      </c>
      <c r="B13" s="57" t="s">
        <v>155</v>
      </c>
      <c r="C13" s="34"/>
      <c r="D13" s="34">
        <v>30000</v>
      </c>
      <c r="E13" s="34">
        <f t="shared" si="0"/>
        <v>216000</v>
      </c>
    </row>
    <row r="14" spans="1:5" ht="15">
      <c r="A14" s="35">
        <v>41331</v>
      </c>
      <c r="B14" s="58" t="s">
        <v>156</v>
      </c>
      <c r="C14" s="34"/>
      <c r="D14" s="34">
        <v>8000</v>
      </c>
      <c r="E14" s="34">
        <f t="shared" si="0"/>
        <v>208000</v>
      </c>
    </row>
    <row r="15" spans="1:5" ht="30">
      <c r="A15" s="35">
        <v>41332</v>
      </c>
      <c r="B15" s="59" t="s">
        <v>157</v>
      </c>
      <c r="C15" s="34"/>
      <c r="D15" s="34">
        <v>84185.2</v>
      </c>
      <c r="E15" s="34">
        <f t="shared" si="0"/>
        <v>123814.8</v>
      </c>
    </row>
    <row r="16" spans="1:5" ht="15">
      <c r="A16" s="35">
        <v>41333</v>
      </c>
      <c r="B16" s="60" t="s">
        <v>156</v>
      </c>
      <c r="C16" s="34"/>
      <c r="D16" s="34">
        <v>12000</v>
      </c>
      <c r="E16" s="34">
        <f t="shared" si="0"/>
        <v>111814.8</v>
      </c>
    </row>
    <row r="17" spans="1:5" ht="15">
      <c r="A17" s="35">
        <v>41340</v>
      </c>
      <c r="B17" s="61" t="s">
        <v>158</v>
      </c>
      <c r="C17" s="34">
        <v>235000</v>
      </c>
      <c r="D17" s="34"/>
      <c r="E17" s="34">
        <f>E16+C17-D17</f>
        <v>346814.8</v>
      </c>
    </row>
    <row r="18" spans="1:5" ht="15">
      <c r="A18" s="35">
        <v>41340</v>
      </c>
      <c r="B18" s="61" t="s">
        <v>159</v>
      </c>
      <c r="C18" s="34"/>
      <c r="D18" s="34">
        <v>160000</v>
      </c>
      <c r="E18" s="34">
        <f>E17+C18-D18</f>
        <v>186814.8</v>
      </c>
    </row>
    <row r="19" spans="1:5" ht="15">
      <c r="A19" s="35">
        <v>41340</v>
      </c>
      <c r="B19" s="61" t="s">
        <v>152</v>
      </c>
      <c r="C19" s="34"/>
      <c r="D19" s="34">
        <v>66814.8</v>
      </c>
      <c r="E19" s="34">
        <f t="shared" si="0"/>
        <v>119999.99999999999</v>
      </c>
    </row>
    <row r="20" spans="1:5" ht="15">
      <c r="A20" s="35">
        <v>41340</v>
      </c>
      <c r="B20" s="62" t="s">
        <v>160</v>
      </c>
      <c r="C20" s="34"/>
      <c r="D20" s="34">
        <v>120000</v>
      </c>
      <c r="E20" s="34">
        <f t="shared" si="0"/>
        <v>0</v>
      </c>
    </row>
    <row r="21" spans="1:5" ht="15">
      <c r="A21" s="35"/>
      <c r="B21" s="62"/>
      <c r="C21" s="34"/>
      <c r="D21" s="34"/>
      <c r="E21" s="34">
        <f t="shared" si="0"/>
        <v>0</v>
      </c>
    </row>
    <row r="22" spans="1:5" ht="15">
      <c r="A22" s="35">
        <v>41365</v>
      </c>
      <c r="B22" s="62" t="s">
        <v>161</v>
      </c>
      <c r="C22" s="34">
        <v>250000</v>
      </c>
      <c r="D22" s="34"/>
      <c r="E22" s="34">
        <f t="shared" si="0"/>
        <v>250000</v>
      </c>
    </row>
    <row r="23" spans="1:5" ht="15">
      <c r="A23" s="35">
        <v>41365</v>
      </c>
      <c r="B23" s="62" t="s">
        <v>162</v>
      </c>
      <c r="C23" s="34">
        <v>117000</v>
      </c>
      <c r="D23" s="34"/>
      <c r="E23" s="34">
        <f t="shared" si="0"/>
        <v>367000</v>
      </c>
    </row>
    <row r="24" spans="1:5" ht="15">
      <c r="A24" s="35">
        <v>41395</v>
      </c>
      <c r="B24" s="62" t="s">
        <v>163</v>
      </c>
      <c r="C24" s="64"/>
      <c r="D24" s="34">
        <v>327000</v>
      </c>
      <c r="E24" s="34">
        <f t="shared" si="0"/>
        <v>40000</v>
      </c>
    </row>
    <row r="25" spans="1:5" ht="15">
      <c r="A25" s="35">
        <v>41409</v>
      </c>
      <c r="B25" s="63" t="s">
        <v>152</v>
      </c>
      <c r="C25" s="34"/>
      <c r="D25" s="34">
        <v>40000</v>
      </c>
      <c r="E25" s="34">
        <f t="shared" si="0"/>
        <v>0</v>
      </c>
    </row>
    <row r="26" spans="1:5" ht="15">
      <c r="A26" s="35">
        <v>41422</v>
      </c>
      <c r="B26" s="63" t="s">
        <v>164</v>
      </c>
      <c r="C26" s="34">
        <v>280000</v>
      </c>
      <c r="D26" s="34"/>
      <c r="E26" s="34">
        <f t="shared" si="0"/>
        <v>280000</v>
      </c>
    </row>
    <row r="27" spans="1:5" ht="15">
      <c r="A27" s="35">
        <v>41422</v>
      </c>
      <c r="B27" s="62" t="s">
        <v>165</v>
      </c>
      <c r="C27" s="34"/>
      <c r="D27" s="34">
        <v>140000</v>
      </c>
      <c r="E27" s="34">
        <f t="shared" si="0"/>
        <v>140000</v>
      </c>
    </row>
    <row r="28" spans="1:5" ht="15">
      <c r="A28" s="35">
        <v>41445</v>
      </c>
      <c r="B28" s="65" t="s">
        <v>166</v>
      </c>
      <c r="C28" s="34">
        <v>500000</v>
      </c>
      <c r="D28" s="34"/>
      <c r="E28" s="34">
        <f t="shared" si="0"/>
        <v>640000</v>
      </c>
    </row>
    <row r="29" spans="1:5" ht="15">
      <c r="A29" s="35">
        <v>41453</v>
      </c>
      <c r="B29" s="66" t="s">
        <v>167</v>
      </c>
      <c r="C29" s="34"/>
      <c r="D29" s="34">
        <v>160000</v>
      </c>
      <c r="E29" s="34">
        <f t="shared" si="0"/>
        <v>480000</v>
      </c>
    </row>
    <row r="30" spans="1:9" ht="15">
      <c r="A30" s="68">
        <v>41459</v>
      </c>
      <c r="B30" s="67" t="s">
        <v>168</v>
      </c>
      <c r="C30" s="34"/>
      <c r="D30" s="34">
        <v>210000</v>
      </c>
      <c r="E30" s="34">
        <f t="shared" si="0"/>
        <v>270000</v>
      </c>
      <c r="G30" t="s">
        <v>180</v>
      </c>
      <c r="I30" s="71">
        <v>45000</v>
      </c>
    </row>
    <row r="31" spans="1:5" ht="15">
      <c r="A31" s="35">
        <v>41465</v>
      </c>
      <c r="B31" s="69" t="s">
        <v>170</v>
      </c>
      <c r="C31" s="34">
        <v>86000</v>
      </c>
      <c r="D31" s="34"/>
      <c r="E31" s="34">
        <f t="shared" si="0"/>
        <v>356000</v>
      </c>
    </row>
    <row r="32" spans="1:5" ht="15">
      <c r="A32" s="35">
        <v>41465</v>
      </c>
      <c r="B32" s="72" t="s">
        <v>181</v>
      </c>
      <c r="C32" s="34">
        <v>60000</v>
      </c>
      <c r="D32" s="34"/>
      <c r="E32" s="34">
        <f t="shared" si="0"/>
        <v>416000</v>
      </c>
    </row>
    <row r="33" spans="1:5" ht="15">
      <c r="A33" s="35">
        <v>41465</v>
      </c>
      <c r="B33" s="69" t="s">
        <v>169</v>
      </c>
      <c r="C33" s="34"/>
      <c r="D33" s="34">
        <v>160136</v>
      </c>
      <c r="E33" s="34">
        <f t="shared" si="0"/>
        <v>255864</v>
      </c>
    </row>
    <row r="34" spans="1:5" ht="15">
      <c r="A34" s="35">
        <v>41466</v>
      </c>
      <c r="B34" s="69" t="s">
        <v>171</v>
      </c>
      <c r="C34" s="34"/>
      <c r="D34" s="34">
        <v>55612.8</v>
      </c>
      <c r="E34" s="34">
        <f t="shared" si="0"/>
        <v>200251.2</v>
      </c>
    </row>
    <row r="35" spans="1:5" ht="15">
      <c r="A35" s="35">
        <v>41466</v>
      </c>
      <c r="B35" s="70" t="s">
        <v>172</v>
      </c>
      <c r="C35" s="34"/>
      <c r="D35" s="34">
        <v>40000</v>
      </c>
      <c r="E35" s="34">
        <f t="shared" si="0"/>
        <v>160251.2</v>
      </c>
    </row>
    <row r="36" spans="1:5" ht="15">
      <c r="A36" s="35">
        <v>41477</v>
      </c>
      <c r="B36" s="72" t="s">
        <v>182</v>
      </c>
      <c r="C36" s="34"/>
      <c r="D36" s="34">
        <v>29000</v>
      </c>
      <c r="E36" s="34">
        <f t="shared" si="0"/>
        <v>131251.2</v>
      </c>
    </row>
    <row r="37" spans="1:5" ht="15">
      <c r="A37" s="35">
        <v>41478</v>
      </c>
      <c r="B37" s="70" t="s">
        <v>175</v>
      </c>
      <c r="C37" s="34"/>
      <c r="D37" s="34">
        <v>20000</v>
      </c>
      <c r="E37" s="34">
        <f t="shared" si="0"/>
        <v>111251.20000000001</v>
      </c>
    </row>
    <row r="38" spans="1:5" ht="15">
      <c r="A38" s="35">
        <v>41478</v>
      </c>
      <c r="B38" s="70" t="s">
        <v>174</v>
      </c>
      <c r="C38" s="34"/>
      <c r="D38" s="34">
        <v>10000</v>
      </c>
      <c r="E38" s="34">
        <f t="shared" si="0"/>
        <v>101251.20000000001</v>
      </c>
    </row>
    <row r="39" spans="1:5" ht="15">
      <c r="A39" s="35">
        <v>41478</v>
      </c>
      <c r="B39" s="70" t="s">
        <v>173</v>
      </c>
      <c r="C39" s="34"/>
      <c r="D39" s="34">
        <v>10000</v>
      </c>
      <c r="E39" s="34">
        <f t="shared" si="0"/>
        <v>91251.20000000001</v>
      </c>
    </row>
    <row r="40" spans="1:5" ht="15">
      <c r="A40" s="35">
        <v>41478</v>
      </c>
      <c r="B40" s="70" t="s">
        <v>176</v>
      </c>
      <c r="C40" s="34"/>
      <c r="D40" s="34">
        <v>2500</v>
      </c>
      <c r="E40" s="34">
        <f t="shared" si="0"/>
        <v>88751.20000000001</v>
      </c>
    </row>
    <row r="41" spans="1:5" ht="15">
      <c r="A41" s="35">
        <v>41478</v>
      </c>
      <c r="B41" s="70" t="s">
        <v>177</v>
      </c>
      <c r="C41" s="34"/>
      <c r="D41" s="34">
        <v>2500</v>
      </c>
      <c r="E41" s="34">
        <f t="shared" si="0"/>
        <v>86251.20000000001</v>
      </c>
    </row>
    <row r="42" spans="1:5" ht="15">
      <c r="A42" s="35">
        <v>41478</v>
      </c>
      <c r="B42" s="70" t="s">
        <v>178</v>
      </c>
      <c r="C42" s="34"/>
      <c r="D42" s="34">
        <v>6000</v>
      </c>
      <c r="E42" s="34">
        <f t="shared" si="0"/>
        <v>80251.20000000001</v>
      </c>
    </row>
    <row r="43" spans="1:5" ht="15">
      <c r="A43" s="35">
        <v>41478</v>
      </c>
      <c r="B43" s="70" t="s">
        <v>179</v>
      </c>
      <c r="C43" s="34"/>
      <c r="D43" s="34">
        <v>4000</v>
      </c>
      <c r="E43" s="34">
        <f t="shared" si="0"/>
        <v>76251.20000000001</v>
      </c>
    </row>
    <row r="44" spans="1:5" ht="15">
      <c r="A44" s="35">
        <v>41487</v>
      </c>
      <c r="B44" s="72" t="s">
        <v>183</v>
      </c>
      <c r="C44" s="34"/>
      <c r="D44" s="34">
        <v>13200</v>
      </c>
      <c r="E44" s="34">
        <f t="shared" si="0"/>
        <v>63051.20000000001</v>
      </c>
    </row>
    <row r="45" spans="1:5" ht="15">
      <c r="A45" s="73">
        <v>41487</v>
      </c>
      <c r="B45" s="72" t="s">
        <v>184</v>
      </c>
      <c r="C45" s="34"/>
      <c r="D45" s="34">
        <v>10800</v>
      </c>
      <c r="E45" s="34">
        <f t="shared" si="0"/>
        <v>52251.20000000001</v>
      </c>
    </row>
    <row r="46" spans="1:5" ht="15">
      <c r="A46" s="73">
        <v>41487</v>
      </c>
      <c r="B46" s="72" t="s">
        <v>185</v>
      </c>
      <c r="C46" s="34"/>
      <c r="D46" s="34">
        <v>10000</v>
      </c>
      <c r="E46" s="34">
        <f t="shared" si="0"/>
        <v>42251.20000000001</v>
      </c>
    </row>
    <row r="47" spans="1:5" ht="15">
      <c r="A47" s="73">
        <v>41487</v>
      </c>
      <c r="B47" s="72" t="s">
        <v>8</v>
      </c>
      <c r="C47" s="34"/>
      <c r="D47" s="34">
        <v>8000</v>
      </c>
      <c r="E47" s="34">
        <f t="shared" si="0"/>
        <v>34251.20000000001</v>
      </c>
    </row>
    <row r="48" spans="1:5" ht="15">
      <c r="A48" s="73">
        <v>41487</v>
      </c>
      <c r="B48" s="72" t="s">
        <v>186</v>
      </c>
      <c r="C48" s="34"/>
      <c r="D48" s="34">
        <v>6600</v>
      </c>
      <c r="E48" s="34">
        <f t="shared" si="0"/>
        <v>27651.20000000001</v>
      </c>
    </row>
    <row r="49" spans="1:5" ht="15">
      <c r="A49" s="73">
        <v>41487</v>
      </c>
      <c r="B49" s="72" t="s">
        <v>187</v>
      </c>
      <c r="C49" s="34"/>
      <c r="D49" s="34">
        <v>8500</v>
      </c>
      <c r="E49" s="34">
        <f t="shared" si="0"/>
        <v>19151.20000000001</v>
      </c>
    </row>
    <row r="50" spans="1:5" ht="15">
      <c r="A50" s="73">
        <v>41487</v>
      </c>
      <c r="B50" s="72" t="s">
        <v>188</v>
      </c>
      <c r="C50" s="34"/>
      <c r="D50" s="34">
        <v>13200</v>
      </c>
      <c r="E50" s="34">
        <f t="shared" si="0"/>
        <v>5951.200000000012</v>
      </c>
    </row>
    <row r="51" spans="1:5" ht="15">
      <c r="A51" s="73">
        <v>41487</v>
      </c>
      <c r="B51" s="72" t="s">
        <v>189</v>
      </c>
      <c r="C51" s="34"/>
      <c r="D51" s="34">
        <v>3000</v>
      </c>
      <c r="E51" s="34">
        <f t="shared" si="0"/>
        <v>2951.2000000000116</v>
      </c>
    </row>
    <row r="52" spans="1:5" ht="15">
      <c r="A52" s="73">
        <v>41487</v>
      </c>
      <c r="B52" s="72" t="s">
        <v>190</v>
      </c>
      <c r="C52" s="34"/>
      <c r="D52" s="34">
        <v>3000</v>
      </c>
      <c r="E52" s="34">
        <f t="shared" si="0"/>
        <v>-48.79999999998836</v>
      </c>
    </row>
    <row r="53" spans="1:5" ht="15">
      <c r="A53" s="73">
        <v>41488</v>
      </c>
      <c r="B53" s="77" t="s">
        <v>192</v>
      </c>
      <c r="C53" s="34">
        <v>48.8</v>
      </c>
      <c r="D53" s="34"/>
      <c r="E53" s="34">
        <f t="shared" si="0"/>
        <v>1.1638690011750441E-11</v>
      </c>
    </row>
    <row r="54" spans="1:5" ht="15">
      <c r="A54" s="74"/>
      <c r="B54" s="75"/>
      <c r="C54" s="76"/>
      <c r="D54" s="76"/>
      <c r="E54" s="76">
        <f t="shared" si="0"/>
        <v>1.1638690011750441E-11</v>
      </c>
    </row>
    <row r="55" spans="1:5" ht="15">
      <c r="A55" s="73">
        <v>41495</v>
      </c>
      <c r="B55" s="77" t="s">
        <v>191</v>
      </c>
      <c r="C55" s="34">
        <v>396000</v>
      </c>
      <c r="D55" s="34"/>
      <c r="E55" s="34">
        <f t="shared" si="0"/>
        <v>396000</v>
      </c>
    </row>
    <row r="56" spans="1:5" ht="30">
      <c r="A56" s="73">
        <v>41495</v>
      </c>
      <c r="B56" s="77" t="s">
        <v>193</v>
      </c>
      <c r="C56" s="34"/>
      <c r="D56" s="34">
        <v>20000</v>
      </c>
      <c r="E56" s="34">
        <f t="shared" si="0"/>
        <v>376000</v>
      </c>
    </row>
    <row r="57" spans="1:5" ht="15">
      <c r="A57" s="73">
        <v>41499</v>
      </c>
      <c r="B57" s="78" t="s">
        <v>194</v>
      </c>
      <c r="C57" s="34"/>
      <c r="D57" s="34">
        <v>1500</v>
      </c>
      <c r="E57" s="34">
        <f t="shared" si="0"/>
        <v>374500</v>
      </c>
    </row>
    <row r="58" spans="1:5" ht="15">
      <c r="A58" s="73">
        <v>41500</v>
      </c>
      <c r="B58" s="79" t="s">
        <v>195</v>
      </c>
      <c r="C58" s="34">
        <v>300313.47</v>
      </c>
      <c r="D58" s="34"/>
      <c r="E58" s="34">
        <f t="shared" si="0"/>
        <v>674813.47</v>
      </c>
    </row>
    <row r="59" spans="1:5" ht="15">
      <c r="A59" s="35">
        <v>41500</v>
      </c>
      <c r="B59" s="79" t="s">
        <v>196</v>
      </c>
      <c r="C59" s="34"/>
      <c r="D59" s="34">
        <v>3000</v>
      </c>
      <c r="E59" s="34">
        <f t="shared" si="0"/>
        <v>671813.47</v>
      </c>
    </row>
    <row r="60" spans="1:5" ht="15">
      <c r="A60" s="35">
        <v>41500</v>
      </c>
      <c r="B60" s="79" t="s">
        <v>197</v>
      </c>
      <c r="C60" s="34"/>
      <c r="D60" s="34">
        <v>5000</v>
      </c>
      <c r="E60" s="34">
        <f t="shared" si="0"/>
        <v>666813.47</v>
      </c>
    </row>
    <row r="61" spans="1:5" ht="15">
      <c r="A61" s="35">
        <v>41500</v>
      </c>
      <c r="B61" s="79" t="s">
        <v>198</v>
      </c>
      <c r="C61" s="34"/>
      <c r="D61" s="34">
        <v>8000</v>
      </c>
      <c r="E61" s="34">
        <f t="shared" si="0"/>
        <v>658813.47</v>
      </c>
    </row>
    <row r="62" spans="1:8" ht="15">
      <c r="A62" s="73">
        <v>41500</v>
      </c>
      <c r="B62" s="80" t="s">
        <v>199</v>
      </c>
      <c r="C62" s="34"/>
      <c r="D62" s="34">
        <v>26118</v>
      </c>
      <c r="E62" s="34">
        <f t="shared" si="0"/>
        <v>632695.47</v>
      </c>
      <c r="H62">
        <v>74500</v>
      </c>
    </row>
    <row r="63" spans="1:5" ht="15">
      <c r="A63" s="73">
        <v>41500</v>
      </c>
      <c r="B63" s="80" t="s">
        <v>200</v>
      </c>
      <c r="C63" s="34"/>
      <c r="D63" s="34">
        <v>30000</v>
      </c>
      <c r="E63" s="34">
        <f t="shared" si="0"/>
        <v>602695.47</v>
      </c>
    </row>
    <row r="64" spans="1:5" ht="15">
      <c r="A64" s="73">
        <v>41500</v>
      </c>
      <c r="B64" s="80" t="s">
        <v>201</v>
      </c>
      <c r="C64" s="34"/>
      <c r="D64" s="34">
        <v>21130</v>
      </c>
      <c r="E64" s="34">
        <f t="shared" si="0"/>
        <v>581565.47</v>
      </c>
    </row>
    <row r="65" spans="1:5" ht="15">
      <c r="A65" s="73">
        <v>41500</v>
      </c>
      <c r="B65" s="80" t="s">
        <v>202</v>
      </c>
      <c r="C65" s="34"/>
      <c r="D65" s="34">
        <v>11600</v>
      </c>
      <c r="E65" s="34">
        <f t="shared" si="0"/>
        <v>569965.47</v>
      </c>
    </row>
    <row r="66" spans="1:5" ht="15">
      <c r="A66" s="73">
        <v>41500</v>
      </c>
      <c r="B66" s="80" t="s">
        <v>203</v>
      </c>
      <c r="C66" s="34"/>
      <c r="D66" s="34">
        <v>16000</v>
      </c>
      <c r="E66" s="34">
        <f t="shared" si="0"/>
        <v>553965.47</v>
      </c>
    </row>
    <row r="67" spans="1:5" ht="15">
      <c r="A67" s="73">
        <v>41500</v>
      </c>
      <c r="B67" s="80" t="s">
        <v>204</v>
      </c>
      <c r="C67" s="34"/>
      <c r="D67" s="34">
        <v>15000</v>
      </c>
      <c r="E67" s="34">
        <f t="shared" si="0"/>
        <v>538965.47</v>
      </c>
    </row>
    <row r="68" spans="1:5" ht="15">
      <c r="A68" s="73">
        <v>41500</v>
      </c>
      <c r="B68" s="80" t="s">
        <v>205</v>
      </c>
      <c r="C68" s="34"/>
      <c r="D68" s="34">
        <v>20000</v>
      </c>
      <c r="E68" s="34">
        <f t="shared" si="0"/>
        <v>518965.47</v>
      </c>
    </row>
    <row r="69" spans="1:5" ht="15">
      <c r="A69" s="73">
        <v>41500</v>
      </c>
      <c r="B69" s="80" t="s">
        <v>206</v>
      </c>
      <c r="C69" s="34"/>
      <c r="D69" s="34">
        <v>40000</v>
      </c>
      <c r="E69" s="34">
        <f t="shared" si="0"/>
        <v>478965.47</v>
      </c>
    </row>
    <row r="70" spans="1:5" ht="15">
      <c r="A70" s="73">
        <v>41500</v>
      </c>
      <c r="B70" s="80" t="s">
        <v>207</v>
      </c>
      <c r="C70" s="34"/>
      <c r="D70" s="34">
        <v>79400</v>
      </c>
      <c r="E70" s="34">
        <f aca="true" t="shared" si="1" ref="E70:E76">E69+C70-D70</f>
        <v>399565.47</v>
      </c>
    </row>
    <row r="71" spans="1:5" ht="15">
      <c r="A71" s="73"/>
      <c r="B71" s="79"/>
      <c r="C71" s="34"/>
      <c r="D71" s="34"/>
      <c r="E71" s="34">
        <f t="shared" si="1"/>
        <v>399565.47</v>
      </c>
    </row>
    <row r="72" spans="1:5" ht="15">
      <c r="A72" s="73"/>
      <c r="B72" s="79"/>
      <c r="C72" s="34"/>
      <c r="D72" s="34"/>
      <c r="E72" s="34">
        <f t="shared" si="1"/>
        <v>399565.47</v>
      </c>
    </row>
    <row r="73" spans="1:5" ht="15">
      <c r="A73" s="73"/>
      <c r="B73" s="79"/>
      <c r="C73" s="34"/>
      <c r="D73" s="34"/>
      <c r="E73" s="34">
        <f t="shared" si="1"/>
        <v>399565.47</v>
      </c>
    </row>
    <row r="74" spans="1:5" ht="15">
      <c r="A74" s="73"/>
      <c r="B74" s="79"/>
      <c r="C74" s="34"/>
      <c r="D74" s="34"/>
      <c r="E74" s="34">
        <f t="shared" si="1"/>
        <v>399565.47</v>
      </c>
    </row>
    <row r="75" spans="1:5" ht="15">
      <c r="A75" s="73"/>
      <c r="B75" s="79"/>
      <c r="C75" s="34"/>
      <c r="D75" s="34"/>
      <c r="E75" s="34">
        <f t="shared" si="1"/>
        <v>399565.47</v>
      </c>
    </row>
    <row r="76" spans="1:5" ht="15">
      <c r="A76" s="35"/>
      <c r="B76" s="63"/>
      <c r="C76" s="34"/>
      <c r="D76" s="34"/>
      <c r="E76" s="34">
        <f t="shared" si="1"/>
        <v>399565.47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pgomez</dc:creator>
  <cp:keywords/>
  <dc:description/>
  <cp:lastModifiedBy>Cesar Briceño</cp:lastModifiedBy>
  <cp:lastPrinted>2013-02-27T14:51:20Z</cp:lastPrinted>
  <dcterms:created xsi:type="dcterms:W3CDTF">2010-11-15T13:21:23Z</dcterms:created>
  <dcterms:modified xsi:type="dcterms:W3CDTF">2013-08-21T20:15:06Z</dcterms:modified>
  <cp:category/>
  <cp:version/>
  <cp:contentType/>
  <cp:contentStatus/>
</cp:coreProperties>
</file>